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10" windowWidth="24240" windowHeight="1201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34" i="1" l="1"/>
  <c r="I65" i="1" l="1"/>
  <c r="I71" i="1"/>
  <c r="I45" i="1"/>
  <c r="I40" i="1"/>
  <c r="I24" i="1"/>
  <c r="I35" i="1"/>
  <c r="I30" i="1"/>
  <c r="I26" i="1"/>
  <c r="I73" i="1" l="1"/>
  <c r="E8" i="1" s="1"/>
  <c r="C11" i="1" s="1"/>
  <c r="I74" i="1"/>
  <c r="E9" i="1" s="1"/>
</calcChain>
</file>

<file path=xl/sharedStrings.xml><?xml version="1.0" encoding="utf-8"?>
<sst xmlns="http://schemas.openxmlformats.org/spreadsheetml/2006/main" count="167" uniqueCount="159">
  <si>
    <t>Фамилия</t>
  </si>
  <si>
    <t>Иванов</t>
  </si>
  <si>
    <t>Имя</t>
  </si>
  <si>
    <t>Иван</t>
  </si>
  <si>
    <t>Отчество</t>
  </si>
  <si>
    <t>Иванович</t>
  </si>
  <si>
    <t>Подразделение</t>
  </si>
  <si>
    <t>№</t>
  </si>
  <si>
    <t>Критерии</t>
  </si>
  <si>
    <t>Показатели
критерия</t>
  </si>
  <si>
    <t>Содержание
показателей</t>
  </si>
  <si>
    <t>Вес.коэффициенты</t>
  </si>
  <si>
    <t>В желтом поле:
1- если утверждение ИСТИНА.
В светло-зеленом поле:
значения по содержанию</t>
  </si>
  <si>
    <t>Ученое звание</t>
  </si>
  <si>
    <t>доцент</t>
  </si>
  <si>
    <t xml:space="preserve"> профессор</t>
  </si>
  <si>
    <t>Научный статус</t>
  </si>
  <si>
    <t>аспирант</t>
  </si>
  <si>
    <t>кандидат</t>
  </si>
  <si>
    <t>докторант</t>
  </si>
  <si>
    <t>доктор</t>
  </si>
  <si>
    <t>Должность</t>
  </si>
  <si>
    <t>ассистент</t>
  </si>
  <si>
    <t>ст. преподаватель</t>
  </si>
  <si>
    <t>профессор</t>
  </si>
  <si>
    <t>Возраст</t>
  </si>
  <si>
    <t>учебная</t>
  </si>
  <si>
    <t>зав. кафедрой, декан</t>
  </si>
  <si>
    <t>зам. зав. кафедрой, зам. декана</t>
  </si>
  <si>
    <t>6.1</t>
  </si>
  <si>
    <t>Количество студентов, занявших призовые места в олимпиадах, конкурсах, 
конференциях и т.п.</t>
  </si>
  <si>
    <t>университета</t>
  </si>
  <si>
    <t>других вузов</t>
  </si>
  <si>
    <t>всероссийских</t>
  </si>
  <si>
    <t>международных</t>
  </si>
  <si>
    <t>6.2</t>
  </si>
  <si>
    <t>Количество  работ НИРС УрГУПС</t>
  </si>
  <si>
    <t>7.1</t>
  </si>
  <si>
    <t>Результаты научной работы за отчетный период</t>
  </si>
  <si>
    <t>Количество магистрантов, защитивших диссертацию</t>
  </si>
  <si>
    <t>7.2</t>
  </si>
  <si>
    <t>Руководство аспирантами</t>
  </si>
  <si>
    <t>7.3</t>
  </si>
  <si>
    <t>Количество аспирантов, защитивших диссертацию</t>
  </si>
  <si>
    <t>7.4</t>
  </si>
  <si>
    <t>Участие в грантах 
(в т. ч. со студентом)</t>
  </si>
  <si>
    <t>российских</t>
  </si>
  <si>
    <t>зарубежных</t>
  </si>
  <si>
    <t>7.5</t>
  </si>
  <si>
    <t>Научно-исследовательская работа</t>
  </si>
  <si>
    <t>7.6</t>
  </si>
  <si>
    <t>в Екатеринбурге</t>
  </si>
  <si>
    <t>в других городах России</t>
  </si>
  <si>
    <t>в других странах</t>
  </si>
  <si>
    <t>7.7</t>
  </si>
  <si>
    <t>Количество организованных и проведенных олимпиад, конференций, семинаров и т.п.</t>
  </si>
  <si>
    <t>7.8</t>
  </si>
  <si>
    <t>7.9</t>
  </si>
  <si>
    <t>Награды</t>
  </si>
  <si>
    <t>федеральные</t>
  </si>
  <si>
    <t>8.1</t>
  </si>
  <si>
    <t>Научные публикации за отчетный период</t>
  </si>
  <si>
    <t>Публикации, монографии</t>
  </si>
  <si>
    <t>в научных сборниках</t>
  </si>
  <si>
    <t>в журналах,
индексируемых в РИНЦ</t>
  </si>
  <si>
    <t>в журналах,
входящих в перечнь ВАК</t>
  </si>
  <si>
    <t xml:space="preserve">в журналах, индексируемых в международных системах цитирования 
(WoS, Scopus и т.п.)  </t>
  </si>
  <si>
    <t>издание рецензируемых монографий</t>
  </si>
  <si>
    <t>8.2</t>
  </si>
  <si>
    <t>индекс Хирша без учета самоцитирований</t>
  </si>
  <si>
    <t>9</t>
  </si>
  <si>
    <t>Стаж работы в УрГУПС</t>
  </si>
  <si>
    <t>10</t>
  </si>
  <si>
    <t>Количество детей</t>
  </si>
  <si>
    <t>РЕЙТИНГ НАУЧНОЙ ДЕЯТЕЛЬНОСТИ</t>
  </si>
  <si>
    <t>ОБЩИЙ РЕЙТИНГ</t>
  </si>
  <si>
    <t>Работа в СМУиС</t>
  </si>
  <si>
    <t>региональные и отраслевые,
в т.ч. ОАО "РЖД"</t>
  </si>
  <si>
    <t>Результаты работы со студентами за отчетный период</t>
  </si>
  <si>
    <t xml:space="preserve">участие в госбюджетной или хоздоговорной НИР </t>
  </si>
  <si>
    <t xml:space="preserve">руководство госбюджетной или хоздоговорной НИР </t>
  </si>
  <si>
    <t>Количество докладов на научных семинарах, конференциях, симпозиумах и т.п.</t>
  </si>
  <si>
    <t>СМУиС</t>
  </si>
  <si>
    <t>Примечание</t>
  </si>
  <si>
    <t>Утверждаю</t>
  </si>
  <si>
    <t>_________________/ С. В. Бушуев</t>
  </si>
  <si>
    <t>Подпись:</t>
  </si>
  <si>
    <t>/ФИО, кто заполнил рейтинг/</t>
  </si>
  <si>
    <t>/_____________/</t>
  </si>
  <si>
    <t xml:space="preserve">Наименование работы, </t>
  </si>
  <si>
    <t>Форма работы</t>
  </si>
  <si>
    <t>Выходные данные</t>
  </si>
  <si>
    <t>Объем</t>
  </si>
  <si>
    <t>Соавторы</t>
  </si>
  <si>
    <t>ее вид</t>
  </si>
  <si>
    <t>в п.л.</t>
  </si>
  <si>
    <t>или с</t>
  </si>
  <si>
    <t>Ученый секретарь УрГУПС</t>
  </si>
  <si>
    <t>/Т. И. Бушуева/</t>
  </si>
  <si>
    <t>/____________/</t>
  </si>
  <si>
    <t>Публикации в журналах WoS и Scopus</t>
  </si>
  <si>
    <t>Публикации в журналах ВАК</t>
  </si>
  <si>
    <t>Публикации в журналах РИНЦ</t>
  </si>
  <si>
    <t>Публикации в сборниках</t>
  </si>
  <si>
    <r>
      <t xml:space="preserve">Количество поданых </t>
    </r>
    <r>
      <rPr>
        <b/>
        <sz val="11"/>
        <color indexed="8"/>
        <rFont val="Times New Roman"/>
        <family val="1"/>
        <charset val="204"/>
      </rPr>
      <t>заявок</t>
    </r>
    <r>
      <rPr>
        <sz val="11"/>
        <color indexed="8"/>
        <rFont val="Times New Roman"/>
        <family val="1"/>
        <charset val="204"/>
      </rPr>
      <t xml:space="preserve"> на выдачу свидетельств на регистрацию программ для ЭВМ, баз данных; патентов на изобретения, полезную модель, промышленный образец</t>
    </r>
  </si>
  <si>
    <r>
      <t xml:space="preserve">Количество полученных </t>
    </r>
    <r>
      <rPr>
        <b/>
        <sz val="11"/>
        <color indexed="8"/>
        <rFont val="Times New Roman"/>
        <family val="1"/>
        <charset val="204"/>
      </rPr>
      <t>свидетельств</t>
    </r>
    <r>
      <rPr>
        <sz val="11"/>
        <color indexed="8"/>
        <rFont val="Times New Roman"/>
        <family val="1"/>
        <charset val="204"/>
      </rPr>
      <t xml:space="preserve"> на регистрацию программ для ЭВМ, баз данных</t>
    </r>
  </si>
  <si>
    <r>
      <t xml:space="preserve">Количество полученных </t>
    </r>
    <r>
      <rPr>
        <b/>
        <sz val="11"/>
        <color indexed="8"/>
        <rFont val="Times New Roman"/>
        <family val="1"/>
        <charset val="204"/>
      </rPr>
      <t>патентов</t>
    </r>
    <r>
      <rPr>
        <sz val="11"/>
        <color indexed="8"/>
        <rFont val="Times New Roman"/>
        <family val="1"/>
        <charset val="204"/>
      </rPr>
      <t xml:space="preserve"> на изобретения, полезную модель, промышленный образец</t>
    </r>
  </si>
  <si>
    <t>ИТОГО БАЛЛОВ</t>
  </si>
  <si>
    <t>Руководство ОП ВО</t>
  </si>
  <si>
    <t>Дата составления рейтинга</t>
  </si>
  <si>
    <t>Список научных публикаций молодого ученого</t>
  </si>
  <si>
    <t>Результаты публикационной активности</t>
  </si>
  <si>
    <t>РЕШЕНИЕ СОВЕТА МОЛОДЫХ УЧЕНЫХ И СПЕЦИАЛИСТОВ</t>
  </si>
  <si>
    <t>ВЫВОДЫ:</t>
  </si>
  <si>
    <t>Значние рейтинга                 за предыдущий отчетный период</t>
  </si>
  <si>
    <t>НД</t>
  </si>
  <si>
    <t>ОР</t>
  </si>
  <si>
    <t>РЕЙТИНГ НАУЧНОЙ ДЕЯТЕЛЬНОСТИ (НД)</t>
  </si>
  <si>
    <t>ОБЩИЙ РЕЙТИНГ (ОР)</t>
  </si>
  <si>
    <t>кафедра Эл. машины</t>
  </si>
  <si>
    <t>Ковалев А.А.</t>
  </si>
  <si>
    <t>Рейтинг проверен</t>
  </si>
  <si>
    <t>________________/ _______________/</t>
  </si>
  <si>
    <t>Пороговые значение (средние значения по университету за предыдущий отчетный период)</t>
  </si>
  <si>
    <t>Председатель ЖК УрГУПС</t>
  </si>
  <si>
    <t>НАУЧНЫЙ РЕЙТИНГ РЕЗУЛЬТАТОВ НАУЧНОЙ ДЕЯТЕЛЬНОСТИ                       МОЛОДОГО УЧЕНОГО ЗА ПЕРИОД                                                                                 с "__" _______201_ по "__" ________201</t>
  </si>
  <si>
    <t>Подтверждение деканата</t>
  </si>
  <si>
    <t>Предоставление подтверждающих документов, приказы и распоряжения о проведении конференциий</t>
  </si>
  <si>
    <t>Подтверждение в НИЧ, указание номер НИР</t>
  </si>
  <si>
    <t xml:space="preserve">Указать номер заявки, дату приоритета                                        </t>
  </si>
  <si>
    <t>Указать тип награды</t>
  </si>
  <si>
    <t>При наличии соавторов требуется это учитывать. Расчет ведется: если два соавтора то считается 1/2, если три соавтора 1/3 и т д. Список публикаций требуется привести в таблице (см. ниже)</t>
  </si>
  <si>
    <t>Заведующий кафедрой</t>
  </si>
  <si>
    <t>"__________________________"</t>
  </si>
  <si>
    <t>Декан/ заместитель декана</t>
  </si>
  <si>
    <t>Подтверждающие документы (заполнение таблицы)</t>
  </si>
  <si>
    <t>Директор НИЧ/ зам.директора НИЧ</t>
  </si>
  <si>
    <t>/________________/</t>
  </si>
  <si>
    <t>5.1</t>
  </si>
  <si>
    <t>Объем учебной нагрузки</t>
  </si>
  <si>
    <t>5.2</t>
  </si>
  <si>
    <t>Подтверждение у специалистов отдела кадров</t>
  </si>
  <si>
    <t>Пункты 7.1, 7.2, 7.3 подтверждаю</t>
  </si>
  <si>
    <t>Пункты 6.1,6.2,7.6,7.7 подверждаю</t>
  </si>
  <si>
    <t>Пункт 7.5 подтверждаю</t>
  </si>
  <si>
    <t>Пункты 5.1, 7.9 подтверждаю</t>
  </si>
  <si>
    <r>
      <rPr>
        <b/>
        <sz val="11"/>
        <color theme="1"/>
        <rFont val="Times New Roman"/>
        <family val="1"/>
        <charset val="204"/>
      </rPr>
      <t>Специалист ОК</t>
    </r>
    <r>
      <rPr>
        <sz val="11"/>
        <color theme="1"/>
        <rFont val="Times New Roman"/>
        <family val="1"/>
        <charset val="204"/>
      </rPr>
      <t>:___________________</t>
    </r>
  </si>
  <si>
    <t>Пункт 8.1 рейтинга подтверждаю.</t>
  </si>
  <si>
    <t>№ п/п</t>
  </si>
  <si>
    <t>Вид участия</t>
  </si>
  <si>
    <t>Статус</t>
  </si>
  <si>
    <t>Период (даты)</t>
  </si>
  <si>
    <t>Место проведения</t>
  </si>
  <si>
    <t>Название конференции, доклада или олимпиады, ФИО содокладчиков, студентов</t>
  </si>
  <si>
    <t>Список научных конференций, в которых принял участие или организовал молодой ученый</t>
  </si>
  <si>
    <t>Требуется предоставить подтверждающие документы. К учету не принимаются конференции, которые проводятся заочно, и "тиражирующие" дипломы участников.</t>
  </si>
  <si>
    <t>Подтверждающие документы, без учета заочных конференций, "тиражирующих" дипломы участников</t>
  </si>
  <si>
    <r>
      <t xml:space="preserve">Подтверждение рейтинга </t>
    </r>
    <r>
      <rPr>
        <b/>
        <i/>
        <sz val="13"/>
        <color rgb="FFFF0000"/>
        <rFont val="Times New Roman"/>
        <family val="1"/>
        <charset val="204"/>
      </rPr>
      <t>(при нулевых показателях подтверждение не требуется)</t>
    </r>
    <r>
      <rPr>
        <b/>
        <sz val="13"/>
        <color rgb="FFFF0000"/>
        <rFont val="Times New Roman"/>
        <family val="1"/>
        <charset val="204"/>
      </rPr>
      <t>:</t>
    </r>
  </si>
  <si>
    <t>Проректор по НР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</si>
</sst>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charset val="204"/>
      <scheme val="minor"/>
    </font>
    <font>
      <sz val="13"/>
      <color indexed="8"/>
      <name val="Calibri"/>
      <family val="2"/>
      <charset val="204"/>
    </font>
    <font>
      <b/>
      <sz val="13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rgb="FF00206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b/>
      <i/>
      <sz val="13"/>
      <color rgb="FFFF0000"/>
      <name val="Times New Roman"/>
      <family val="1"/>
      <charset val="204"/>
    </font>
    <font>
      <b/>
      <i/>
      <sz val="11"/>
      <color rgb="FFC00000"/>
      <name val="Times New Roman"/>
      <family val="1"/>
      <charset val="204"/>
    </font>
    <font>
      <b/>
      <i/>
      <sz val="13"/>
      <color rgb="FFC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E7FFE7"/>
        <bgColor indexed="64"/>
      </patternFill>
    </fill>
    <fill>
      <patternFill patternType="solid">
        <fgColor rgb="FFFFFFE7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C9E4FF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0">
    <xf numFmtId="0" fontId="0" fillId="0" borderId="0" xfId="0"/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Border="1"/>
    <xf numFmtId="0" fontId="0" fillId="0" borderId="0" xfId="0" applyFill="1"/>
    <xf numFmtId="0" fontId="3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Border="1"/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justify" vertical="center" wrapText="1"/>
    </xf>
    <xf numFmtId="0" fontId="6" fillId="0" borderId="3" xfId="0" applyFont="1" applyBorder="1"/>
    <xf numFmtId="0" fontId="4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6" fillId="0" borderId="0" xfId="0" applyFont="1"/>
    <xf numFmtId="0" fontId="11" fillId="0" borderId="0" xfId="0" applyFont="1"/>
    <xf numFmtId="0" fontId="11" fillId="0" borderId="0" xfId="0" applyFont="1" applyFill="1" applyBorder="1" applyAlignment="1">
      <alignment horizontal="left"/>
    </xf>
    <xf numFmtId="0" fontId="10" fillId="0" borderId="0" xfId="0" applyFont="1" applyFill="1"/>
    <xf numFmtId="0" fontId="12" fillId="0" borderId="45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2" fillId="0" borderId="43" xfId="0" applyFont="1" applyBorder="1" applyAlignment="1">
      <alignment horizontal="center" wrapText="1"/>
    </xf>
    <xf numFmtId="0" fontId="12" fillId="0" borderId="42" xfId="0" applyFont="1" applyBorder="1" applyAlignment="1">
      <alignment horizontal="center" wrapText="1"/>
    </xf>
    <xf numFmtId="0" fontId="13" fillId="0" borderId="42" xfId="0" applyFont="1" applyBorder="1" applyAlignment="1">
      <alignment horizontal="center" textRotation="90"/>
    </xf>
    <xf numFmtId="0" fontId="14" fillId="0" borderId="42" xfId="0" applyFont="1" applyFill="1" applyBorder="1" applyAlignment="1">
      <alignment horizontal="center" textRotation="90" wrapText="1"/>
    </xf>
    <xf numFmtId="0" fontId="10" fillId="0" borderId="10" xfId="0" applyFont="1" applyBorder="1" applyAlignment="1">
      <alignment horizontal="right"/>
    </xf>
    <xf numFmtId="1" fontId="6" fillId="3" borderId="10" xfId="0" applyNumberFormat="1" applyFont="1" applyFill="1" applyBorder="1" applyProtection="1"/>
    <xf numFmtId="0" fontId="16" fillId="0" borderId="12" xfId="0" applyFont="1" applyBorder="1"/>
    <xf numFmtId="1" fontId="6" fillId="3" borderId="12" xfId="0" applyNumberFormat="1" applyFont="1" applyFill="1" applyBorder="1" applyProtection="1"/>
    <xf numFmtId="0" fontId="16" fillId="0" borderId="10" xfId="0" applyFont="1" applyBorder="1"/>
    <xf numFmtId="0" fontId="16" fillId="0" borderId="18" xfId="0" applyFont="1" applyBorder="1"/>
    <xf numFmtId="1" fontId="6" fillId="3" borderId="18" xfId="0" applyNumberFormat="1" applyFont="1" applyFill="1" applyBorder="1" applyProtection="1"/>
    <xf numFmtId="0" fontId="16" fillId="0" borderId="3" xfId="0" applyFont="1" applyBorder="1"/>
    <xf numFmtId="1" fontId="6" fillId="3" borderId="3" xfId="0" applyNumberFormat="1" applyFont="1" applyFill="1" applyBorder="1" applyProtection="1"/>
    <xf numFmtId="0" fontId="17" fillId="0" borderId="37" xfId="0" applyFont="1" applyBorder="1" applyAlignment="1">
      <alignment horizontal="center" vertical="top"/>
    </xf>
    <xf numFmtId="0" fontId="9" fillId="5" borderId="42" xfId="0" applyFont="1" applyFill="1" applyBorder="1" applyAlignment="1">
      <alignment horizontal="center" vertical="top"/>
    </xf>
    <xf numFmtId="0" fontId="17" fillId="0" borderId="43" xfId="0" applyFont="1" applyBorder="1" applyAlignment="1">
      <alignment horizontal="center" vertical="top"/>
    </xf>
    <xf numFmtId="0" fontId="15" fillId="0" borderId="42" xfId="0" applyFont="1" applyFill="1" applyBorder="1" applyAlignment="1">
      <alignment horizontal="right"/>
    </xf>
    <xf numFmtId="0" fontId="16" fillId="0" borderId="42" xfId="0" applyFont="1" applyFill="1" applyBorder="1"/>
    <xf numFmtId="1" fontId="6" fillId="2" borderId="42" xfId="0" applyNumberFormat="1" applyFont="1" applyFill="1" applyBorder="1" applyAlignment="1" applyProtection="1">
      <alignment vertical="top"/>
    </xf>
    <xf numFmtId="0" fontId="10" fillId="4" borderId="40" xfId="0" applyFont="1" applyFill="1" applyBorder="1" applyAlignment="1">
      <alignment horizontal="center"/>
    </xf>
    <xf numFmtId="0" fontId="6" fillId="2" borderId="10" xfId="0" applyNumberFormat="1" applyFont="1" applyFill="1" applyBorder="1" applyProtection="1"/>
    <xf numFmtId="0" fontId="6" fillId="3" borderId="3" xfId="0" applyNumberFormat="1" applyFont="1" applyFill="1" applyBorder="1" applyProtection="1">
      <protection locked="0"/>
    </xf>
    <xf numFmtId="0" fontId="16" fillId="0" borderId="24" xfId="0" applyFont="1" applyBorder="1"/>
    <xf numFmtId="0" fontId="6" fillId="2" borderId="10" xfId="0" applyNumberFormat="1" applyFont="1" applyFill="1" applyBorder="1" applyProtection="1">
      <protection locked="0"/>
    </xf>
    <xf numFmtId="0" fontId="6" fillId="2" borderId="3" xfId="0" applyNumberFormat="1" applyFont="1" applyFill="1" applyBorder="1" applyProtection="1">
      <protection locked="0"/>
    </xf>
    <xf numFmtId="49" fontId="10" fillId="0" borderId="11" xfId="0" applyNumberFormat="1" applyFont="1" applyBorder="1" applyAlignment="1">
      <alignment horizontal="center" vertical="top"/>
    </xf>
    <xf numFmtId="0" fontId="6" fillId="2" borderId="12" xfId="0" applyNumberFormat="1" applyFont="1" applyFill="1" applyBorder="1" applyProtection="1">
      <protection locked="0"/>
    </xf>
    <xf numFmtId="49" fontId="10" fillId="0" borderId="9" xfId="0" applyNumberFormat="1" applyFont="1" applyBorder="1" applyAlignment="1">
      <alignment horizontal="center" vertical="top"/>
    </xf>
    <xf numFmtId="49" fontId="10" fillId="0" borderId="28" xfId="0" applyNumberFormat="1" applyFont="1" applyBorder="1" applyAlignment="1">
      <alignment horizontal="center" vertical="top"/>
    </xf>
    <xf numFmtId="0" fontId="16" fillId="0" borderId="3" xfId="0" applyFont="1" applyFill="1" applyBorder="1"/>
    <xf numFmtId="0" fontId="6" fillId="2" borderId="3" xfId="0" applyNumberFormat="1" applyFont="1" applyFill="1" applyBorder="1" applyProtection="1"/>
    <xf numFmtId="0" fontId="16" fillId="0" borderId="18" xfId="0" applyFont="1" applyFill="1" applyBorder="1"/>
    <xf numFmtId="2" fontId="6" fillId="2" borderId="18" xfId="0" applyNumberFormat="1" applyFont="1" applyFill="1" applyBorder="1" applyProtection="1"/>
    <xf numFmtId="2" fontId="6" fillId="2" borderId="3" xfId="0" applyNumberFormat="1" applyFont="1" applyFill="1" applyBorder="1" applyProtection="1"/>
    <xf numFmtId="49" fontId="17" fillId="0" borderId="16" xfId="0" applyNumberFormat="1" applyFont="1" applyBorder="1" applyAlignment="1">
      <alignment horizontal="center" vertical="top"/>
    </xf>
    <xf numFmtId="0" fontId="6" fillId="2" borderId="24" xfId="0" applyNumberFormat="1" applyFont="1" applyFill="1" applyBorder="1" applyProtection="1"/>
    <xf numFmtId="49" fontId="10" fillId="0" borderId="32" xfId="0" applyNumberFormat="1" applyFont="1" applyBorder="1" applyAlignment="1">
      <alignment horizontal="center" vertical="top"/>
    </xf>
    <xf numFmtId="0" fontId="6" fillId="0" borderId="33" xfId="0" applyFont="1" applyBorder="1"/>
    <xf numFmtId="2" fontId="16" fillId="0" borderId="33" xfId="0" applyNumberFormat="1" applyFont="1" applyFill="1" applyBorder="1"/>
    <xf numFmtId="0" fontId="6" fillId="2" borderId="33" xfId="0" applyNumberFormat="1" applyFont="1" applyFill="1" applyBorder="1" applyProtection="1"/>
    <xf numFmtId="0" fontId="6" fillId="0" borderId="12" xfId="0" applyFont="1" applyBorder="1"/>
    <xf numFmtId="0" fontId="16" fillId="0" borderId="12" xfId="0" applyFont="1" applyFill="1" applyBorder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2" fontId="10" fillId="4" borderId="40" xfId="0" applyNumberFormat="1" applyFont="1" applyFill="1" applyBorder="1" applyAlignment="1">
      <alignment horizontal="center"/>
    </xf>
    <xf numFmtId="2" fontId="10" fillId="5" borderId="13" xfId="0" applyNumberFormat="1" applyFont="1" applyFill="1" applyBorder="1" applyAlignment="1">
      <alignment horizontal="center" vertical="center"/>
    </xf>
    <xf numFmtId="0" fontId="12" fillId="0" borderId="40" xfId="0" applyFont="1" applyBorder="1" applyAlignment="1">
      <alignment horizontal="center" wrapText="1"/>
    </xf>
    <xf numFmtId="0" fontId="19" fillId="0" borderId="10" xfId="0" applyFont="1" applyBorder="1" applyAlignment="1">
      <alignment horizontal="right"/>
    </xf>
    <xf numFmtId="0" fontId="19" fillId="0" borderId="18" xfId="0" applyFont="1" applyBorder="1" applyAlignment="1">
      <alignment horizontal="right"/>
    </xf>
    <xf numFmtId="0" fontId="19" fillId="0" borderId="3" xfId="0" applyFont="1" applyBorder="1" applyAlignment="1">
      <alignment horizontal="right"/>
    </xf>
    <xf numFmtId="0" fontId="19" fillId="0" borderId="12" xfId="0" applyFont="1" applyBorder="1" applyAlignment="1">
      <alignment horizontal="right"/>
    </xf>
    <xf numFmtId="0" fontId="19" fillId="0" borderId="10" xfId="0" applyFont="1" applyFill="1" applyBorder="1" applyAlignment="1">
      <alignment horizontal="right"/>
    </xf>
    <xf numFmtId="0" fontId="19" fillId="0" borderId="3" xfId="0" applyFont="1" applyBorder="1" applyAlignment="1">
      <alignment horizontal="right" vertical="center" wrapText="1"/>
    </xf>
    <xf numFmtId="0" fontId="19" fillId="0" borderId="3" xfId="0" applyFont="1" applyBorder="1" applyAlignment="1">
      <alignment horizontal="right" vertical="top" wrapText="1"/>
    </xf>
    <xf numFmtId="0" fontId="19" fillId="0" borderId="24" xfId="0" applyFont="1" applyBorder="1" applyAlignment="1">
      <alignment horizontal="right" vertical="top" wrapText="1"/>
    </xf>
    <xf numFmtId="0" fontId="19" fillId="0" borderId="12" xfId="0" applyFont="1" applyBorder="1" applyAlignment="1">
      <alignment horizontal="right" wrapText="1"/>
    </xf>
    <xf numFmtId="0" fontId="19" fillId="0" borderId="10" xfId="0" applyFont="1" applyBorder="1" applyAlignment="1">
      <alignment horizontal="right" wrapText="1"/>
    </xf>
    <xf numFmtId="0" fontId="19" fillId="0" borderId="3" xfId="0" applyFont="1" applyBorder="1" applyAlignment="1">
      <alignment horizontal="right" wrapText="1"/>
    </xf>
    <xf numFmtId="0" fontId="11" fillId="0" borderId="0" xfId="0" applyFont="1" applyFill="1" applyBorder="1" applyAlignment="1"/>
    <xf numFmtId="0" fontId="19" fillId="0" borderId="3" xfId="0" applyFont="1" applyFill="1" applyBorder="1" applyAlignment="1">
      <alignment horizontal="right" wrapText="1"/>
    </xf>
    <xf numFmtId="0" fontId="19" fillId="0" borderId="18" xfId="0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6" fillId="0" borderId="7" xfId="0" applyFont="1" applyBorder="1"/>
    <xf numFmtId="0" fontId="6" fillId="0" borderId="49" xfId="0" applyFont="1" applyBorder="1" applyAlignment="1">
      <alignment horizontal="center"/>
    </xf>
    <xf numFmtId="0" fontId="6" fillId="0" borderId="53" xfId="0" applyFont="1" applyBorder="1"/>
    <xf numFmtId="0" fontId="6" fillId="0" borderId="60" xfId="0" applyFont="1" applyBorder="1" applyAlignment="1">
      <alignment horizontal="center"/>
    </xf>
    <xf numFmtId="0" fontId="6" fillId="0" borderId="0" xfId="0" applyFont="1" applyBorder="1"/>
    <xf numFmtId="0" fontId="6" fillId="0" borderId="49" xfId="0" applyFont="1" applyBorder="1"/>
    <xf numFmtId="0" fontId="6" fillId="0" borderId="1" xfId="0" applyFont="1" applyBorder="1"/>
    <xf numFmtId="0" fontId="6" fillId="0" borderId="60" xfId="0" applyFont="1" applyBorder="1"/>
    <xf numFmtId="0" fontId="10" fillId="0" borderId="0" xfId="0" applyFont="1" applyBorder="1"/>
    <xf numFmtId="0" fontId="11" fillId="0" borderId="59" xfId="0" applyFont="1" applyBorder="1"/>
    <xf numFmtId="0" fontId="11" fillId="0" borderId="49" xfId="0" applyFont="1" applyBorder="1"/>
    <xf numFmtId="0" fontId="11" fillId="0" borderId="60" xfId="0" applyFont="1" applyBorder="1"/>
    <xf numFmtId="0" fontId="7" fillId="0" borderId="0" xfId="0" applyFont="1"/>
    <xf numFmtId="0" fontId="0" fillId="0" borderId="1" xfId="0" applyBorder="1"/>
    <xf numFmtId="0" fontId="2" fillId="0" borderId="1" xfId="0" applyFont="1" applyBorder="1"/>
    <xf numFmtId="0" fontId="23" fillId="0" borderId="3" xfId="0" applyFont="1" applyBorder="1" applyAlignment="1">
      <alignment horizontal="center" wrapText="1"/>
    </xf>
    <xf numFmtId="0" fontId="11" fillId="0" borderId="2" xfId="0" applyFont="1" applyBorder="1"/>
    <xf numFmtId="0" fontId="11" fillId="0" borderId="0" xfId="0" applyFont="1" applyBorder="1"/>
    <xf numFmtId="0" fontId="11" fillId="0" borderId="0" xfId="0" applyFont="1" applyBorder="1" applyAlignment="1">
      <alignment horizontal="right"/>
    </xf>
    <xf numFmtId="0" fontId="11" fillId="0" borderId="53" xfId="0" applyFont="1" applyBorder="1"/>
    <xf numFmtId="0" fontId="11" fillId="0" borderId="1" xfId="0" applyFont="1" applyBorder="1"/>
    <xf numFmtId="0" fontId="11" fillId="0" borderId="65" xfId="0" applyFont="1" applyBorder="1"/>
    <xf numFmtId="0" fontId="11" fillId="0" borderId="51" xfId="0" applyFont="1" applyBorder="1"/>
    <xf numFmtId="0" fontId="22" fillId="0" borderId="4" xfId="0" applyFont="1" applyBorder="1"/>
    <xf numFmtId="0" fontId="6" fillId="0" borderId="0" xfId="0" applyFont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5" xfId="0" applyBorder="1"/>
    <xf numFmtId="0" fontId="0" fillId="0" borderId="61" xfId="0" applyBorder="1"/>
    <xf numFmtId="0" fontId="0" fillId="0" borderId="6" xfId="0" applyBorder="1"/>
    <xf numFmtId="0" fontId="12" fillId="5" borderId="21" xfId="0" applyFont="1" applyFill="1" applyBorder="1" applyAlignment="1">
      <alignment vertical="top" wrapText="1"/>
    </xf>
    <xf numFmtId="0" fontId="10" fillId="0" borderId="16" xfId="0" applyFont="1" applyBorder="1" applyAlignment="1">
      <alignment vertical="top"/>
    </xf>
    <xf numFmtId="49" fontId="10" fillId="0" borderId="14" xfId="0" applyNumberFormat="1" applyFont="1" applyBorder="1" applyAlignment="1">
      <alignment vertical="top"/>
    </xf>
    <xf numFmtId="0" fontId="10" fillId="0" borderId="21" xfId="0" applyFont="1" applyBorder="1" applyAlignment="1">
      <alignment vertical="top"/>
    </xf>
    <xf numFmtId="0" fontId="10" fillId="0" borderId="25" xfId="0" applyFont="1" applyBorder="1" applyAlignment="1">
      <alignment vertical="top"/>
    </xf>
    <xf numFmtId="0" fontId="26" fillId="0" borderId="3" xfId="0" applyFont="1" applyBorder="1" applyAlignment="1">
      <alignment horizontal="right" wrapText="1"/>
    </xf>
    <xf numFmtId="0" fontId="27" fillId="0" borderId="0" xfId="0" applyFont="1"/>
    <xf numFmtId="0" fontId="11" fillId="0" borderId="3" xfId="0" applyFont="1" applyBorder="1"/>
    <xf numFmtId="0" fontId="11" fillId="0" borderId="3" xfId="0" applyFont="1" applyBorder="1" applyAlignment="1">
      <alignment wrapText="1"/>
    </xf>
    <xf numFmtId="0" fontId="11" fillId="0" borderId="3" xfId="0" applyFont="1" applyBorder="1" applyAlignment="1">
      <alignment horizontal="center"/>
    </xf>
    <xf numFmtId="0" fontId="11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53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60" xfId="0" applyFont="1" applyBorder="1" applyAlignment="1">
      <alignment horizontal="center"/>
    </xf>
    <xf numFmtId="0" fontId="29" fillId="0" borderId="1" xfId="0" applyFont="1" applyBorder="1" applyAlignment="1">
      <alignment horizontal="left"/>
    </xf>
    <xf numFmtId="0" fontId="21" fillId="0" borderId="0" xfId="0" applyFont="1" applyAlignment="1">
      <alignment horizontal="center"/>
    </xf>
    <xf numFmtId="0" fontId="11" fillId="0" borderId="3" xfId="0" applyFont="1" applyBorder="1" applyAlignment="1">
      <alignment horizontal="center" wrapText="1"/>
    </xf>
    <xf numFmtId="0" fontId="31" fillId="0" borderId="4" xfId="0" applyFont="1" applyBorder="1" applyAlignment="1">
      <alignment horizontal="center"/>
    </xf>
    <xf numFmtId="0" fontId="31" fillId="0" borderId="59" xfId="0" applyFont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59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32" fillId="0" borderId="7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49" xfId="0" applyFont="1" applyBorder="1" applyAlignment="1">
      <alignment horizontal="center"/>
    </xf>
    <xf numFmtId="0" fontId="12" fillId="5" borderId="15" xfId="0" applyFont="1" applyFill="1" applyBorder="1" applyAlignment="1">
      <alignment horizontal="center" vertical="top" wrapText="1"/>
    </xf>
    <xf numFmtId="0" fontId="12" fillId="5" borderId="17" xfId="0" applyFont="1" applyFill="1" applyBorder="1" applyAlignment="1">
      <alignment horizontal="center" vertical="top" wrapText="1"/>
    </xf>
    <xf numFmtId="0" fontId="12" fillId="5" borderId="18" xfId="0" applyFont="1" applyFill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/>
    </xf>
    <xf numFmtId="0" fontId="10" fillId="0" borderId="17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19" fillId="0" borderId="22" xfId="0" applyFont="1" applyBorder="1" applyAlignment="1">
      <alignment horizontal="center" wrapText="1"/>
    </xf>
    <xf numFmtId="0" fontId="19" fillId="0" borderId="50" xfId="0" applyFont="1" applyBorder="1" applyAlignment="1">
      <alignment horizontal="center" wrapText="1"/>
    </xf>
    <xf numFmtId="0" fontId="19" fillId="0" borderId="7" xfId="0" applyFont="1" applyBorder="1" applyAlignment="1">
      <alignment horizontal="center" wrapText="1"/>
    </xf>
    <xf numFmtId="0" fontId="19" fillId="0" borderId="52" xfId="0" applyFont="1" applyBorder="1" applyAlignment="1">
      <alignment horizontal="center" wrapText="1"/>
    </xf>
    <xf numFmtId="0" fontId="19" fillId="0" borderId="53" xfId="0" applyFont="1" applyBorder="1" applyAlignment="1">
      <alignment horizontal="center" wrapText="1"/>
    </xf>
    <xf numFmtId="0" fontId="19" fillId="0" borderId="66" xfId="0" applyFont="1" applyBorder="1" applyAlignment="1">
      <alignment horizontal="center" wrapText="1"/>
    </xf>
    <xf numFmtId="0" fontId="15" fillId="0" borderId="36" xfId="0" applyFont="1" applyBorder="1" applyAlignment="1">
      <alignment horizontal="center"/>
    </xf>
    <xf numFmtId="0" fontId="15" fillId="0" borderId="68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23" fillId="0" borderId="59" xfId="0" applyFont="1" applyBorder="1" applyAlignment="1">
      <alignment horizontal="center" wrapText="1"/>
    </xf>
    <xf numFmtId="0" fontId="23" fillId="0" borderId="60" xfId="0" applyFont="1" applyBorder="1" applyAlignment="1">
      <alignment horizontal="center" wrapText="1"/>
    </xf>
    <xf numFmtId="0" fontId="10" fillId="4" borderId="35" xfId="0" applyFont="1" applyFill="1" applyBorder="1" applyAlignment="1">
      <alignment horizontal="center"/>
    </xf>
    <xf numFmtId="0" fontId="10" fillId="4" borderId="13" xfId="0" applyFont="1" applyFill="1" applyBorder="1" applyAlignment="1">
      <alignment horizontal="center"/>
    </xf>
    <xf numFmtId="0" fontId="19" fillId="0" borderId="22" xfId="0" applyFont="1" applyBorder="1" applyAlignment="1" applyProtection="1">
      <alignment horizontal="center" wrapText="1"/>
      <protection locked="0"/>
    </xf>
    <xf numFmtId="0" fontId="19" fillId="0" borderId="50" xfId="0" applyFont="1" applyBorder="1" applyAlignment="1" applyProtection="1">
      <alignment horizontal="center" wrapText="1"/>
      <protection locked="0"/>
    </xf>
    <xf numFmtId="0" fontId="19" fillId="0" borderId="7" xfId="0" applyFont="1" applyBorder="1" applyAlignment="1" applyProtection="1">
      <alignment horizontal="center" wrapText="1"/>
      <protection locked="0"/>
    </xf>
    <xf numFmtId="0" fontId="19" fillId="0" borderId="52" xfId="0" applyFont="1" applyBorder="1" applyAlignment="1" applyProtection="1">
      <alignment horizontal="center" wrapText="1"/>
      <protection locked="0"/>
    </xf>
    <xf numFmtId="0" fontId="19" fillId="0" borderId="53" xfId="0" applyFont="1" applyBorder="1" applyAlignment="1" applyProtection="1">
      <alignment horizontal="center" wrapText="1"/>
      <protection locked="0"/>
    </xf>
    <xf numFmtId="0" fontId="19" fillId="0" borderId="66" xfId="0" applyFont="1" applyBorder="1" applyAlignment="1" applyProtection="1">
      <alignment horizontal="center" wrapText="1"/>
      <protection locked="0"/>
    </xf>
    <xf numFmtId="0" fontId="19" fillId="0" borderId="4" xfId="0" applyFont="1" applyBorder="1" applyAlignment="1" applyProtection="1">
      <alignment horizontal="center" wrapText="1"/>
      <protection locked="0"/>
    </xf>
    <xf numFmtId="0" fontId="19" fillId="0" borderId="67" xfId="0" applyFont="1" applyBorder="1" applyAlignment="1" applyProtection="1">
      <alignment horizontal="center" wrapText="1"/>
      <protection locked="0"/>
    </xf>
    <xf numFmtId="49" fontId="17" fillId="0" borderId="16" xfId="0" applyNumberFormat="1" applyFont="1" applyBorder="1" applyAlignment="1">
      <alignment horizontal="center" vertical="top"/>
    </xf>
    <xf numFmtId="49" fontId="17" fillId="0" borderId="25" xfId="0" applyNumberFormat="1" applyFont="1" applyBorder="1" applyAlignment="1">
      <alignment horizontal="center" vertical="top"/>
    </xf>
    <xf numFmtId="49" fontId="12" fillId="5" borderId="17" xfId="0" applyNumberFormat="1" applyFont="1" applyFill="1" applyBorder="1" applyAlignment="1">
      <alignment horizontal="center" vertical="top" wrapText="1"/>
    </xf>
    <xf numFmtId="49" fontId="12" fillId="5" borderId="31" xfId="0" applyNumberFormat="1" applyFont="1" applyFill="1" applyBorder="1" applyAlignment="1">
      <alignment horizontal="center" vertical="top" wrapText="1"/>
    </xf>
    <xf numFmtId="0" fontId="15" fillId="4" borderId="17" xfId="0" applyFont="1" applyFill="1" applyBorder="1" applyAlignment="1">
      <alignment horizontal="center" vertical="top" wrapText="1"/>
    </xf>
    <xf numFmtId="0" fontId="15" fillId="4" borderId="18" xfId="0" applyFont="1" applyFill="1" applyBorder="1" applyAlignment="1">
      <alignment horizontal="center" vertical="top" wrapText="1"/>
    </xf>
    <xf numFmtId="49" fontId="10" fillId="0" borderId="29" xfId="0" applyNumberFormat="1" applyFont="1" applyBorder="1" applyAlignment="1">
      <alignment horizontal="center" vertical="top"/>
    </xf>
    <xf numFmtId="49" fontId="10" fillId="0" borderId="16" xfId="0" applyNumberFormat="1" applyFont="1" applyBorder="1" applyAlignment="1">
      <alignment horizontal="center" vertical="top"/>
    </xf>
    <xf numFmtId="0" fontId="11" fillId="0" borderId="25" xfId="0" applyFont="1" applyBorder="1" applyAlignment="1">
      <alignment horizontal="center" vertical="top"/>
    </xf>
    <xf numFmtId="49" fontId="10" fillId="0" borderId="20" xfId="0" applyNumberFormat="1" applyFont="1" applyBorder="1" applyAlignment="1">
      <alignment horizontal="center" vertical="top"/>
    </xf>
    <xf numFmtId="0" fontId="15" fillId="4" borderId="24" xfId="0" applyFont="1" applyFill="1" applyBorder="1" applyAlignment="1">
      <alignment horizontal="left" vertical="center" wrapText="1"/>
    </xf>
    <xf numFmtId="0" fontId="15" fillId="4" borderId="17" xfId="0" applyFont="1" applyFill="1" applyBorder="1" applyAlignment="1">
      <alignment horizontal="left" vertical="center" wrapText="1"/>
    </xf>
    <xf numFmtId="0" fontId="15" fillId="4" borderId="21" xfId="0" applyFont="1" applyFill="1" applyBorder="1" applyAlignment="1">
      <alignment horizontal="left" vertical="center" wrapText="1"/>
    </xf>
    <xf numFmtId="0" fontId="15" fillId="4" borderId="5" xfId="0" applyFont="1" applyFill="1" applyBorder="1" applyAlignment="1">
      <alignment horizontal="left" wrapText="1"/>
    </xf>
    <xf numFmtId="0" fontId="15" fillId="4" borderId="6" xfId="0" applyFont="1" applyFill="1" applyBorder="1" applyAlignment="1">
      <alignment horizontal="left" wrapText="1"/>
    </xf>
    <xf numFmtId="49" fontId="12" fillId="5" borderId="15" xfId="0" applyNumberFormat="1" applyFont="1" applyFill="1" applyBorder="1" applyAlignment="1">
      <alignment horizontal="center" vertical="top" wrapText="1"/>
    </xf>
    <xf numFmtId="49" fontId="12" fillId="5" borderId="21" xfId="0" applyNumberFormat="1" applyFont="1" applyFill="1" applyBorder="1" applyAlignment="1">
      <alignment horizontal="center" vertical="top" wrapText="1"/>
    </xf>
    <xf numFmtId="0" fontId="15" fillId="4" borderId="18" xfId="0" applyFont="1" applyFill="1" applyBorder="1" applyAlignment="1">
      <alignment horizontal="left" vertical="center" wrapText="1"/>
    </xf>
    <xf numFmtId="0" fontId="15" fillId="4" borderId="46" xfId="0" applyFont="1" applyFill="1" applyBorder="1" applyAlignment="1">
      <alignment horizontal="left" wrapText="1"/>
    </xf>
    <xf numFmtId="0" fontId="15" fillId="4" borderId="47" xfId="0" applyFont="1" applyFill="1" applyBorder="1" applyAlignment="1">
      <alignment horizontal="left" wrapText="1"/>
    </xf>
    <xf numFmtId="49" fontId="15" fillId="4" borderId="30" xfId="0" applyNumberFormat="1" applyFont="1" applyFill="1" applyBorder="1" applyAlignment="1">
      <alignment horizontal="left" vertical="center" wrapText="1"/>
    </xf>
    <xf numFmtId="49" fontId="15" fillId="4" borderId="27" xfId="0" applyNumberFormat="1" applyFont="1" applyFill="1" applyBorder="1" applyAlignment="1">
      <alignment horizontal="left" vertical="center" wrapText="1"/>
    </xf>
    <xf numFmtId="0" fontId="15" fillId="4" borderId="5" xfId="0" applyFont="1" applyFill="1" applyBorder="1" applyAlignment="1">
      <alignment horizontal="left" vertical="center" wrapText="1"/>
    </xf>
    <xf numFmtId="0" fontId="15" fillId="4" borderId="6" xfId="0" applyFont="1" applyFill="1" applyBorder="1" applyAlignment="1">
      <alignment horizontal="left" vertical="center" wrapText="1"/>
    </xf>
    <xf numFmtId="0" fontId="11" fillId="4" borderId="24" xfId="0" applyFont="1" applyFill="1" applyBorder="1" applyAlignment="1">
      <alignment horizontal="center" wrapText="1"/>
    </xf>
    <xf numFmtId="0" fontId="11" fillId="4" borderId="17" xfId="0" applyFont="1" applyFill="1" applyBorder="1" applyAlignment="1">
      <alignment horizontal="center" wrapText="1"/>
    </xf>
    <xf numFmtId="0" fontId="11" fillId="4" borderId="18" xfId="0" applyFont="1" applyFill="1" applyBorder="1" applyAlignment="1">
      <alignment horizontal="center" wrapText="1"/>
    </xf>
    <xf numFmtId="0" fontId="10" fillId="4" borderId="8" xfId="0" applyFont="1" applyFill="1" applyBorder="1" applyAlignment="1">
      <alignment horizontal="center"/>
    </xf>
    <xf numFmtId="0" fontId="10" fillId="4" borderId="19" xfId="0" applyFont="1" applyFill="1" applyBorder="1" applyAlignment="1">
      <alignment horizontal="center"/>
    </xf>
    <xf numFmtId="0" fontId="15" fillId="0" borderId="22" xfId="0" applyFont="1" applyBorder="1" applyAlignment="1" applyProtection="1">
      <alignment horizontal="center"/>
      <protection locked="0"/>
    </xf>
    <xf numFmtId="0" fontId="15" fillId="0" borderId="50" xfId="0" applyFont="1" applyBorder="1" applyAlignment="1" applyProtection="1">
      <alignment horizontal="center"/>
      <protection locked="0"/>
    </xf>
    <xf numFmtId="0" fontId="15" fillId="0" borderId="7" xfId="0" applyFont="1" applyBorder="1" applyAlignment="1" applyProtection="1">
      <alignment horizontal="center"/>
      <protection locked="0"/>
    </xf>
    <xf numFmtId="0" fontId="15" fillId="0" borderId="52" xfId="0" applyFont="1" applyBorder="1" applyAlignment="1" applyProtection="1">
      <alignment horizontal="center"/>
      <protection locked="0"/>
    </xf>
    <xf numFmtId="0" fontId="15" fillId="0" borderId="23" xfId="0" applyFont="1" applyBorder="1" applyAlignment="1" applyProtection="1">
      <alignment horizontal="center"/>
      <protection locked="0"/>
    </xf>
    <xf numFmtId="0" fontId="15" fillId="0" borderId="51" xfId="0" applyFont="1" applyBorder="1" applyAlignment="1" applyProtection="1">
      <alignment horizontal="center"/>
      <protection locked="0"/>
    </xf>
    <xf numFmtId="0" fontId="15" fillId="0" borderId="44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49" fontId="10" fillId="0" borderId="25" xfId="0" applyNumberFormat="1" applyFont="1" applyBorder="1" applyAlignment="1">
      <alignment horizontal="center" vertical="top"/>
    </xf>
    <xf numFmtId="0" fontId="15" fillId="4" borderId="24" xfId="0" applyFont="1" applyFill="1" applyBorder="1" applyAlignment="1">
      <alignment horizontal="center" vertical="center" wrapText="1"/>
    </xf>
    <xf numFmtId="0" fontId="15" fillId="4" borderId="17" xfId="0" applyFont="1" applyFill="1" applyBorder="1" applyAlignment="1">
      <alignment horizontal="center" vertical="center" wrapText="1"/>
    </xf>
    <xf numFmtId="0" fontId="15" fillId="4" borderId="18" xfId="0" applyFont="1" applyFill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top"/>
    </xf>
    <xf numFmtId="49" fontId="15" fillId="4" borderId="15" xfId="0" applyNumberFormat="1" applyFont="1" applyFill="1" applyBorder="1" applyAlignment="1">
      <alignment horizontal="left" vertical="center" wrapText="1"/>
    </xf>
    <xf numFmtId="49" fontId="15" fillId="4" borderId="17" xfId="0" applyNumberFormat="1" applyFont="1" applyFill="1" applyBorder="1" applyAlignment="1">
      <alignment horizontal="left" vertical="center" wrapText="1"/>
    </xf>
    <xf numFmtId="49" fontId="15" fillId="4" borderId="18" xfId="0" applyNumberFormat="1" applyFont="1" applyFill="1" applyBorder="1" applyAlignment="1">
      <alignment horizontal="left" vertical="center" wrapText="1"/>
    </xf>
    <xf numFmtId="0" fontId="19" fillId="0" borderId="4" xfId="0" applyFont="1" applyBorder="1" applyAlignment="1" applyProtection="1">
      <alignment horizontal="center"/>
      <protection locked="0"/>
    </xf>
    <xf numFmtId="0" fontId="19" fillId="0" borderId="67" xfId="0" applyFont="1" applyBorder="1" applyAlignment="1" applyProtection="1">
      <alignment horizontal="center"/>
      <protection locked="0"/>
    </xf>
    <xf numFmtId="0" fontId="19" fillId="0" borderId="7" xfId="0" applyFont="1" applyBorder="1" applyAlignment="1" applyProtection="1">
      <alignment horizontal="center"/>
      <protection locked="0"/>
    </xf>
    <xf numFmtId="0" fontId="19" fillId="0" borderId="52" xfId="0" applyFont="1" applyBorder="1" applyAlignment="1" applyProtection="1">
      <alignment horizontal="center"/>
      <protection locked="0"/>
    </xf>
    <xf numFmtId="0" fontId="19" fillId="0" borderId="23" xfId="0" applyFont="1" applyBorder="1" applyAlignment="1" applyProtection="1">
      <alignment horizontal="center"/>
      <protection locked="0"/>
    </xf>
    <xf numFmtId="0" fontId="19" fillId="0" borderId="51" xfId="0" applyFont="1" applyBorder="1" applyAlignment="1" applyProtection="1">
      <alignment horizontal="center"/>
      <protection locked="0"/>
    </xf>
    <xf numFmtId="0" fontId="10" fillId="0" borderId="9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12" fillId="5" borderId="21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10" fillId="0" borderId="20" xfId="0" applyFont="1" applyBorder="1" applyAlignment="1">
      <alignment horizontal="center" vertical="top"/>
    </xf>
    <xf numFmtId="0" fontId="12" fillId="5" borderId="15" xfId="0" applyFont="1" applyFill="1" applyBorder="1" applyAlignment="1">
      <alignment horizontal="center" vertical="top"/>
    </xf>
    <xf numFmtId="0" fontId="12" fillId="5" borderId="17" xfId="0" applyFont="1" applyFill="1" applyBorder="1" applyAlignment="1">
      <alignment horizontal="center" vertical="top"/>
    </xf>
    <xf numFmtId="0" fontId="12" fillId="5" borderId="21" xfId="0" applyFont="1" applyFill="1" applyBorder="1" applyAlignment="1">
      <alignment horizontal="center" vertical="top"/>
    </xf>
    <xf numFmtId="0" fontId="10" fillId="0" borderId="21" xfId="0" applyFont="1" applyBorder="1" applyAlignment="1">
      <alignment horizontal="center" vertical="top"/>
    </xf>
    <xf numFmtId="0" fontId="11" fillId="0" borderId="16" xfId="0" applyFont="1" applyBorder="1" applyAlignment="1">
      <alignment horizontal="center" vertical="top"/>
    </xf>
    <xf numFmtId="0" fontId="11" fillId="0" borderId="20" xfId="0" applyFont="1" applyBorder="1" applyAlignment="1">
      <alignment horizontal="center" vertical="top"/>
    </xf>
    <xf numFmtId="0" fontId="11" fillId="5" borderId="17" xfId="0" applyFont="1" applyFill="1" applyBorder="1" applyAlignment="1">
      <alignment horizontal="center" vertical="top" wrapText="1"/>
    </xf>
    <xf numFmtId="0" fontId="11" fillId="5" borderId="21" xfId="0" applyFont="1" applyFill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right"/>
    </xf>
    <xf numFmtId="0" fontId="8" fillId="0" borderId="49" xfId="0" applyFont="1" applyBorder="1" applyAlignment="1" applyProtection="1">
      <alignment horizontal="right"/>
    </xf>
    <xf numFmtId="0" fontId="8" fillId="0" borderId="0" xfId="0" applyFont="1" applyBorder="1" applyAlignment="1" applyProtection="1">
      <alignment horizontal="right" wrapText="1"/>
    </xf>
    <xf numFmtId="0" fontId="8" fillId="0" borderId="49" xfId="0" applyFont="1" applyBorder="1" applyAlignment="1" applyProtection="1">
      <alignment horizontal="right" wrapText="1"/>
    </xf>
    <xf numFmtId="0" fontId="11" fillId="0" borderId="0" xfId="0" applyFont="1" applyAlignment="1">
      <alignment horizontal="center"/>
    </xf>
    <xf numFmtId="49" fontId="15" fillId="4" borderId="36" xfId="0" applyNumberFormat="1" applyFont="1" applyFill="1" applyBorder="1" applyAlignment="1">
      <alignment horizontal="left" vertical="center" wrapText="1"/>
    </xf>
    <xf numFmtId="49" fontId="15" fillId="4" borderId="26" xfId="0" applyNumberFormat="1" applyFont="1" applyFill="1" applyBorder="1" applyAlignment="1">
      <alignment horizontal="left" vertical="center" wrapText="1"/>
    </xf>
    <xf numFmtId="0" fontId="6" fillId="0" borderId="7" xfId="0" applyFont="1" applyBorder="1" applyAlignment="1">
      <alignment horizontal="left" wrapText="1"/>
    </xf>
    <xf numFmtId="0" fontId="6" fillId="0" borderId="49" xfId="0" applyFont="1" applyBorder="1" applyAlignment="1">
      <alignment horizontal="left" wrapText="1"/>
    </xf>
    <xf numFmtId="0" fontId="28" fillId="0" borderId="22" xfId="0" applyNumberFormat="1" applyFont="1" applyFill="1" applyBorder="1" applyAlignment="1" applyProtection="1">
      <alignment horizontal="center" wrapText="1"/>
      <protection locked="0"/>
    </xf>
    <xf numFmtId="0" fontId="28" fillId="0" borderId="50" xfId="0" applyNumberFormat="1" applyFont="1" applyFill="1" applyBorder="1" applyAlignment="1" applyProtection="1">
      <alignment horizontal="center" wrapText="1"/>
      <protection locked="0"/>
    </xf>
    <xf numFmtId="0" fontId="28" fillId="0" borderId="7" xfId="0" applyNumberFormat="1" applyFont="1" applyFill="1" applyBorder="1" applyAlignment="1" applyProtection="1">
      <alignment horizontal="center" wrapText="1"/>
      <protection locked="0"/>
    </xf>
    <xf numFmtId="0" fontId="28" fillId="0" borderId="52" xfId="0" applyNumberFormat="1" applyFont="1" applyFill="1" applyBorder="1" applyAlignment="1" applyProtection="1">
      <alignment horizontal="center" wrapText="1"/>
      <protection locked="0"/>
    </xf>
    <xf numFmtId="0" fontId="28" fillId="0" borderId="54" xfId="0" applyNumberFormat="1" applyFont="1" applyFill="1" applyBorder="1" applyAlignment="1" applyProtection="1">
      <alignment horizontal="center" wrapText="1"/>
      <protection locked="0"/>
    </xf>
    <xf numFmtId="0" fontId="28" fillId="0" borderId="55" xfId="0" applyNumberFormat="1" applyFont="1" applyFill="1" applyBorder="1" applyAlignment="1" applyProtection="1">
      <alignment horizontal="center" wrapText="1"/>
      <protection locked="0"/>
    </xf>
    <xf numFmtId="0" fontId="15" fillId="0" borderId="56" xfId="0" applyFont="1" applyFill="1" applyBorder="1" applyAlignment="1">
      <alignment horizontal="center"/>
    </xf>
    <xf numFmtId="0" fontId="15" fillId="0" borderId="57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15" fillId="0" borderId="51" xfId="0" applyFont="1" applyFill="1" applyBorder="1" applyAlignment="1">
      <alignment horizontal="center"/>
    </xf>
    <xf numFmtId="0" fontId="10" fillId="0" borderId="0" xfId="0" applyFont="1" applyFill="1" applyBorder="1" applyAlignment="1" applyProtection="1">
      <alignment horizontal="left"/>
      <protection locked="0"/>
    </xf>
    <xf numFmtId="0" fontId="11" fillId="0" borderId="0" xfId="0" applyFont="1" applyFill="1" applyBorder="1" applyAlignment="1">
      <alignment horizontal="left"/>
    </xf>
    <xf numFmtId="0" fontId="12" fillId="0" borderId="44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1" fillId="4" borderId="19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0" fontId="26" fillId="0" borderId="22" xfId="0" applyFont="1" applyBorder="1" applyAlignment="1" applyProtection="1">
      <alignment horizontal="center" wrapText="1"/>
      <protection locked="0"/>
    </xf>
    <xf numFmtId="0" fontId="26" fillId="0" borderId="50" xfId="0" applyFont="1" applyBorder="1" applyAlignment="1" applyProtection="1">
      <alignment horizontal="center" wrapText="1"/>
      <protection locked="0"/>
    </xf>
    <xf numFmtId="0" fontId="26" fillId="0" borderId="7" xfId="0" applyFont="1" applyBorder="1" applyAlignment="1" applyProtection="1">
      <alignment horizontal="center" wrapText="1"/>
      <protection locked="0"/>
    </xf>
    <xf numFmtId="0" fontId="26" fillId="0" borderId="52" xfId="0" applyFont="1" applyBorder="1" applyAlignment="1" applyProtection="1">
      <alignment horizontal="center" wrapText="1"/>
      <protection locked="0"/>
    </xf>
    <xf numFmtId="0" fontId="26" fillId="0" borderId="23" xfId="0" applyFont="1" applyBorder="1" applyAlignment="1" applyProtection="1">
      <alignment horizontal="center" wrapText="1"/>
      <protection locked="0"/>
    </xf>
    <xf numFmtId="0" fontId="26" fillId="0" borderId="51" xfId="0" applyFont="1" applyBorder="1" applyAlignment="1" applyProtection="1">
      <alignment horizontal="center" wrapText="1"/>
      <protection locked="0"/>
    </xf>
    <xf numFmtId="2" fontId="10" fillId="4" borderId="8" xfId="0" applyNumberFormat="1" applyFont="1" applyFill="1" applyBorder="1" applyAlignment="1">
      <alignment horizontal="center"/>
    </xf>
    <xf numFmtId="2" fontId="10" fillId="4" borderId="19" xfId="0" applyNumberFormat="1" applyFont="1" applyFill="1" applyBorder="1" applyAlignment="1">
      <alignment horizontal="center"/>
    </xf>
    <xf numFmtId="2" fontId="10" fillId="4" borderId="48" xfId="0" applyNumberFormat="1" applyFont="1" applyFill="1" applyBorder="1" applyAlignment="1">
      <alignment horizontal="center"/>
    </xf>
    <xf numFmtId="0" fontId="12" fillId="4" borderId="37" xfId="0" applyFont="1" applyFill="1" applyBorder="1" applyAlignment="1"/>
    <xf numFmtId="0" fontId="12" fillId="4" borderId="38" xfId="0" applyFont="1" applyFill="1" applyBorder="1" applyAlignment="1"/>
    <xf numFmtId="0" fontId="12" fillId="4" borderId="39" xfId="0" applyFont="1" applyFill="1" applyBorder="1" applyAlignment="1"/>
    <xf numFmtId="0" fontId="12" fillId="5" borderId="37" xfId="0" applyFont="1" applyFill="1" applyBorder="1" applyAlignment="1"/>
    <xf numFmtId="0" fontId="11" fillId="5" borderId="38" xfId="0" applyFont="1" applyFill="1" applyBorder="1" applyAlignment="1"/>
    <xf numFmtId="0" fontId="11" fillId="5" borderId="39" xfId="0" applyFont="1" applyFill="1" applyBorder="1" applyAlignment="1"/>
    <xf numFmtId="0" fontId="12" fillId="5" borderId="34" xfId="0" applyFont="1" applyFill="1" applyBorder="1" applyAlignment="1">
      <alignment horizontal="center" wrapText="1"/>
    </xf>
    <xf numFmtId="0" fontId="12" fillId="5" borderId="41" xfId="0" applyFont="1" applyFill="1" applyBorder="1" applyAlignment="1">
      <alignment horizontal="center" wrapText="1"/>
    </xf>
    <xf numFmtId="0" fontId="12" fillId="5" borderId="36" xfId="0" applyFont="1" applyFill="1" applyBorder="1" applyAlignment="1">
      <alignment horizontal="center" vertical="top" wrapText="1"/>
    </xf>
    <xf numFmtId="0" fontId="12" fillId="5" borderId="26" xfId="0" applyFont="1" applyFill="1" applyBorder="1" applyAlignment="1">
      <alignment horizontal="center" vertical="top" wrapText="1"/>
    </xf>
    <xf numFmtId="0" fontId="22" fillId="0" borderId="4" xfId="0" applyFont="1" applyBorder="1" applyAlignment="1">
      <alignment horizontal="center" wrapText="1"/>
    </xf>
    <xf numFmtId="0" fontId="22" fillId="0" borderId="59" xfId="0" applyFont="1" applyBorder="1" applyAlignment="1">
      <alignment horizontal="center" wrapText="1"/>
    </xf>
    <xf numFmtId="0" fontId="22" fillId="0" borderId="53" xfId="0" applyFont="1" applyBorder="1" applyAlignment="1">
      <alignment horizontal="center" wrapText="1"/>
    </xf>
    <xf numFmtId="0" fontId="22" fillId="0" borderId="60" xfId="0" applyFont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9" fillId="4" borderId="3" xfId="0" applyFont="1" applyFill="1" applyBorder="1" applyAlignment="1" applyProtection="1">
      <alignment horizontal="center"/>
    </xf>
    <xf numFmtId="0" fontId="9" fillId="5" borderId="3" xfId="0" applyFont="1" applyFill="1" applyBorder="1" applyAlignment="1" applyProtection="1">
      <alignment horizontal="center"/>
    </xf>
    <xf numFmtId="0" fontId="24" fillId="0" borderId="5" xfId="0" applyFont="1" applyBorder="1" applyAlignment="1">
      <alignment horizontal="center" vertical="center" wrapText="1"/>
    </xf>
    <xf numFmtId="0" fontId="24" fillId="0" borderId="61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/>
    </xf>
    <xf numFmtId="0" fontId="25" fillId="0" borderId="61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20" fillId="0" borderId="0" xfId="0" applyFont="1" applyBorder="1" applyAlignment="1">
      <alignment horizontal="center" wrapText="1"/>
    </xf>
    <xf numFmtId="0" fontId="4" fillId="0" borderId="6" xfId="0" applyFont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/>
    </xf>
    <xf numFmtId="0" fontId="12" fillId="4" borderId="30" xfId="0" applyFont="1" applyFill="1" applyBorder="1" applyAlignment="1">
      <alignment horizontal="center"/>
    </xf>
    <xf numFmtId="2" fontId="12" fillId="4" borderId="58" xfId="0" applyNumberFormat="1" applyFont="1" applyFill="1" applyBorder="1" applyAlignment="1">
      <alignment horizontal="center"/>
    </xf>
    <xf numFmtId="0" fontId="12" fillId="4" borderId="64" xfId="0" applyFont="1" applyFill="1" applyBorder="1" applyAlignment="1">
      <alignment horizontal="center"/>
    </xf>
    <xf numFmtId="0" fontId="9" fillId="0" borderId="62" xfId="0" applyFont="1" applyBorder="1" applyAlignment="1">
      <alignment horizontal="center"/>
    </xf>
    <xf numFmtId="0" fontId="9" fillId="0" borderId="63" xfId="0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/>
    </xf>
    <xf numFmtId="0" fontId="11" fillId="6" borderId="3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9E4FF"/>
      <color rgb="FFF7F7F7"/>
      <color rgb="FFF2F2F2"/>
      <color rgb="FFFFFFE7"/>
      <color rgb="FFE7FFE7"/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1"/>
  <sheetViews>
    <sheetView tabSelected="1" zoomScaleNormal="100" workbookViewId="0">
      <selection activeCell="I12" sqref="I12"/>
    </sheetView>
  </sheetViews>
  <sheetFormatPr defaultRowHeight="15" x14ac:dyDescent="0.25"/>
  <cols>
    <col min="1" max="1" width="4.140625" customWidth="1"/>
    <col min="2" max="2" width="14.85546875" customWidth="1"/>
    <col min="3" max="3" width="21.42578125" customWidth="1"/>
    <col min="4" max="4" width="20" customWidth="1"/>
    <col min="5" max="5" width="6.42578125" customWidth="1"/>
    <col min="6" max="6" width="11.7109375" customWidth="1"/>
    <col min="7" max="7" width="17.42578125" customWidth="1"/>
    <col min="8" max="8" width="8.28515625" customWidth="1"/>
    <col min="9" max="9" width="16.28515625" customWidth="1"/>
    <col min="14" max="14" width="9.140625" customWidth="1"/>
    <col min="16" max="18" width="9.140625" customWidth="1"/>
    <col min="20" max="20" width="9.140625" customWidth="1"/>
  </cols>
  <sheetData>
    <row r="1" spans="2:9" s="1" customFormat="1" ht="22.5" x14ac:dyDescent="0.3">
      <c r="B1" s="295" t="s">
        <v>112</v>
      </c>
      <c r="C1" s="295"/>
      <c r="D1" s="295"/>
      <c r="E1" s="295"/>
      <c r="F1" s="295"/>
      <c r="G1" s="295"/>
      <c r="H1" s="295"/>
      <c r="I1" s="295"/>
    </row>
    <row r="2" spans="2:9" s="1" customFormat="1" x14ac:dyDescent="0.25"/>
    <row r="3" spans="2:9" s="1" customFormat="1" ht="15.75" x14ac:dyDescent="0.25">
      <c r="C3" s="247" t="s">
        <v>0</v>
      </c>
      <c r="D3" s="248"/>
      <c r="E3" s="296" t="s">
        <v>1</v>
      </c>
      <c r="F3" s="296"/>
      <c r="G3" s="296"/>
    </row>
    <row r="4" spans="2:9" s="1" customFormat="1" ht="15.75" x14ac:dyDescent="0.25">
      <c r="C4" s="247" t="s">
        <v>2</v>
      </c>
      <c r="D4" s="248"/>
      <c r="E4" s="296" t="s">
        <v>3</v>
      </c>
      <c r="F4" s="296"/>
      <c r="G4" s="296"/>
    </row>
    <row r="5" spans="2:9" s="1" customFormat="1" ht="15.75" x14ac:dyDescent="0.25">
      <c r="C5" s="247" t="s">
        <v>4</v>
      </c>
      <c r="D5" s="248"/>
      <c r="E5" s="296" t="s">
        <v>5</v>
      </c>
      <c r="F5" s="296"/>
      <c r="G5" s="296"/>
    </row>
    <row r="6" spans="2:9" s="1" customFormat="1" ht="15.75" x14ac:dyDescent="0.25">
      <c r="C6" s="249" t="s">
        <v>6</v>
      </c>
      <c r="D6" s="250"/>
      <c r="E6" s="297" t="s">
        <v>119</v>
      </c>
      <c r="F6" s="297"/>
      <c r="G6" s="297"/>
    </row>
    <row r="7" spans="2:9" s="1" customFormat="1" ht="15.75" thickBot="1" x14ac:dyDescent="0.3"/>
    <row r="8" spans="2:9" s="1" customFormat="1" ht="45" customHeight="1" x14ac:dyDescent="0.25">
      <c r="B8" s="306" t="s">
        <v>117</v>
      </c>
      <c r="C8" s="307"/>
      <c r="D8" s="308"/>
      <c r="E8" s="309">
        <f>I73</f>
        <v>0</v>
      </c>
      <c r="F8" s="310"/>
      <c r="G8" s="291" t="s">
        <v>123</v>
      </c>
      <c r="H8" s="292"/>
      <c r="I8" s="106">
        <v>40</v>
      </c>
    </row>
    <row r="9" spans="2:9" s="1" customFormat="1" ht="35.25" customHeight="1" thickBot="1" x14ac:dyDescent="0.3">
      <c r="B9" s="311" t="s">
        <v>118</v>
      </c>
      <c r="C9" s="312"/>
      <c r="D9" s="312"/>
      <c r="E9" s="313">
        <f>I74</f>
        <v>11.25</v>
      </c>
      <c r="F9" s="314"/>
      <c r="G9" s="293"/>
      <c r="H9" s="294"/>
      <c r="I9" s="107">
        <v>70</v>
      </c>
    </row>
    <row r="10" spans="2:9" s="1" customFormat="1" x14ac:dyDescent="0.25"/>
    <row r="11" spans="2:9" s="1" customFormat="1" ht="63" customHeight="1" x14ac:dyDescent="0.25">
      <c r="B11" s="108" t="s">
        <v>113</v>
      </c>
      <c r="C11" s="318">
        <f>IF(E8&lt;I8,0,100)</f>
        <v>0</v>
      </c>
      <c r="D11" s="101"/>
      <c r="E11" s="101"/>
      <c r="F11" s="94"/>
      <c r="G11" s="165" t="s">
        <v>114</v>
      </c>
      <c r="H11" s="100" t="s">
        <v>115</v>
      </c>
      <c r="I11" s="319"/>
    </row>
    <row r="12" spans="2:9" s="1" customFormat="1" ht="77.25" customHeight="1" x14ac:dyDescent="0.25">
      <c r="B12" s="104"/>
      <c r="C12" s="105"/>
      <c r="D12" s="105"/>
      <c r="E12" s="105"/>
      <c r="F12" s="96"/>
      <c r="G12" s="166"/>
      <c r="H12" s="100" t="s">
        <v>116</v>
      </c>
      <c r="I12" s="319"/>
    </row>
    <row r="13" spans="2:9" s="1" customFormat="1" x14ac:dyDescent="0.25">
      <c r="B13" s="102"/>
      <c r="C13" s="102"/>
      <c r="D13" s="103"/>
      <c r="E13" s="102"/>
      <c r="F13" s="102"/>
      <c r="G13" s="17"/>
      <c r="H13" s="17"/>
      <c r="I13" s="17"/>
    </row>
    <row r="14" spans="2:9" s="1" customFormat="1" x14ac:dyDescent="0.25">
      <c r="B14" s="162" t="s">
        <v>124</v>
      </c>
      <c r="C14" s="162"/>
      <c r="D14" s="105"/>
      <c r="E14" s="102" t="s">
        <v>120</v>
      </c>
      <c r="F14" s="102"/>
      <c r="G14" s="17"/>
      <c r="H14" s="17"/>
      <c r="I14" s="17"/>
    </row>
    <row r="15" spans="2:9" s="1" customFormat="1" x14ac:dyDescent="0.25">
      <c r="B15" s="102"/>
      <c r="C15" s="102"/>
      <c r="D15" s="102"/>
      <c r="E15" s="102"/>
      <c r="F15" s="102"/>
      <c r="G15" s="17"/>
      <c r="H15" s="17"/>
      <c r="I15" s="17"/>
    </row>
    <row r="16" spans="2:9" s="1" customFormat="1" x14ac:dyDescent="0.25">
      <c r="B16" s="17"/>
      <c r="C16" s="17"/>
      <c r="D16" s="102"/>
      <c r="E16" s="102"/>
      <c r="F16" s="102"/>
      <c r="G16" s="17"/>
      <c r="H16" s="17"/>
      <c r="I16" s="17"/>
    </row>
    <row r="17" spans="1:9" ht="64.5" customHeight="1" x14ac:dyDescent="0.3">
      <c r="A17" s="304" t="s">
        <v>125</v>
      </c>
      <c r="B17" s="304"/>
      <c r="C17" s="304"/>
      <c r="D17" s="304"/>
      <c r="E17" s="304"/>
      <c r="F17" s="304"/>
      <c r="G17" s="304"/>
      <c r="H17" s="304"/>
      <c r="I17" s="304"/>
    </row>
    <row r="18" spans="1:9" ht="16.5" x14ac:dyDescent="0.25">
      <c r="B18" s="315" t="s">
        <v>82</v>
      </c>
      <c r="C18" s="315"/>
      <c r="G18" s="5"/>
      <c r="H18" s="266" t="s">
        <v>84</v>
      </c>
      <c r="I18" s="266"/>
    </row>
    <row r="19" spans="1:9" ht="16.5" x14ac:dyDescent="0.25">
      <c r="B19" s="316" t="s">
        <v>121</v>
      </c>
      <c r="C19" s="316"/>
      <c r="G19" s="5"/>
      <c r="H19" s="267" t="s">
        <v>158</v>
      </c>
      <c r="I19" s="267"/>
    </row>
    <row r="20" spans="1:9" ht="16.5" x14ac:dyDescent="0.25">
      <c r="B20" s="16"/>
      <c r="C20" s="17"/>
      <c r="G20" s="5"/>
      <c r="H20" s="18"/>
      <c r="I20" s="19"/>
    </row>
    <row r="21" spans="1:9" ht="17.25" customHeight="1" x14ac:dyDescent="0.25">
      <c r="B21" s="251" t="s">
        <v>122</v>
      </c>
      <c r="C21" s="251"/>
      <c r="G21" s="80" t="s">
        <v>85</v>
      </c>
      <c r="H21" s="80"/>
      <c r="I21" s="1"/>
    </row>
    <row r="22" spans="1:9" ht="18" thickBot="1" x14ac:dyDescent="0.35">
      <c r="A22" s="2"/>
      <c r="B22" s="2"/>
      <c r="C22" s="4"/>
      <c r="D22" s="2"/>
      <c r="E22" s="2"/>
      <c r="F22" s="2"/>
      <c r="G22" s="2"/>
      <c r="H22" s="2"/>
      <c r="I22" s="3"/>
    </row>
    <row r="23" spans="1:9" ht="102.75" thickBot="1" x14ac:dyDescent="0.3">
      <c r="A23" s="20" t="s">
        <v>7</v>
      </c>
      <c r="B23" s="21" t="s">
        <v>8</v>
      </c>
      <c r="C23" s="22" t="s">
        <v>9</v>
      </c>
      <c r="D23" s="23" t="s">
        <v>10</v>
      </c>
      <c r="E23" s="24" t="s">
        <v>11</v>
      </c>
      <c r="F23" s="25" t="s">
        <v>12</v>
      </c>
      <c r="G23" s="268" t="s">
        <v>83</v>
      </c>
      <c r="H23" s="269"/>
      <c r="I23" s="68" t="s">
        <v>107</v>
      </c>
    </row>
    <row r="24" spans="1:9" ht="16.5" x14ac:dyDescent="0.25">
      <c r="A24" s="228">
        <v>1</v>
      </c>
      <c r="B24" s="148" t="s">
        <v>13</v>
      </c>
      <c r="C24" s="231"/>
      <c r="D24" s="73" t="s">
        <v>14</v>
      </c>
      <c r="E24" s="26">
        <v>10</v>
      </c>
      <c r="F24" s="27"/>
      <c r="G24" s="206"/>
      <c r="H24" s="207"/>
      <c r="I24" s="204">
        <f>F24*E24+F25*E25</f>
        <v>0</v>
      </c>
    </row>
    <row r="25" spans="1:9" ht="17.25" thickBot="1" x14ac:dyDescent="0.3">
      <c r="A25" s="229"/>
      <c r="B25" s="230"/>
      <c r="C25" s="232"/>
      <c r="D25" s="72" t="s">
        <v>15</v>
      </c>
      <c r="E25" s="28">
        <v>20</v>
      </c>
      <c r="F25" s="29">
        <v>0</v>
      </c>
      <c r="G25" s="210"/>
      <c r="H25" s="211"/>
      <c r="I25" s="168"/>
    </row>
    <row r="26" spans="1:9" ht="16.5" x14ac:dyDescent="0.25">
      <c r="A26" s="233">
        <v>2</v>
      </c>
      <c r="B26" s="148" t="s">
        <v>16</v>
      </c>
      <c r="C26" s="244"/>
      <c r="D26" s="69" t="s">
        <v>17</v>
      </c>
      <c r="E26" s="30">
        <v>3</v>
      </c>
      <c r="F26" s="27">
        <v>0</v>
      </c>
      <c r="G26" s="206"/>
      <c r="H26" s="207"/>
      <c r="I26" s="204">
        <f>F26*E26+F27*E27+F28*E28+F29*E29</f>
        <v>0</v>
      </c>
    </row>
    <row r="27" spans="1:9" ht="16.5" x14ac:dyDescent="0.25">
      <c r="A27" s="240"/>
      <c r="B27" s="242"/>
      <c r="C27" s="245"/>
      <c r="D27" s="70" t="s">
        <v>18</v>
      </c>
      <c r="E27" s="31">
        <v>10</v>
      </c>
      <c r="F27" s="32"/>
      <c r="G27" s="208"/>
      <c r="H27" s="209"/>
      <c r="I27" s="270"/>
    </row>
    <row r="28" spans="1:9" ht="16.5" x14ac:dyDescent="0.25">
      <c r="A28" s="240"/>
      <c r="B28" s="242"/>
      <c r="C28" s="245"/>
      <c r="D28" s="71" t="s">
        <v>19</v>
      </c>
      <c r="E28" s="33">
        <v>15</v>
      </c>
      <c r="F28" s="34">
        <v>0</v>
      </c>
      <c r="G28" s="208"/>
      <c r="H28" s="209"/>
      <c r="I28" s="270"/>
    </row>
    <row r="29" spans="1:9" ht="17.25" thickBot="1" x14ac:dyDescent="0.3">
      <c r="A29" s="241"/>
      <c r="B29" s="243"/>
      <c r="C29" s="246"/>
      <c r="D29" s="72" t="s">
        <v>20</v>
      </c>
      <c r="E29" s="28">
        <v>20</v>
      </c>
      <c r="F29" s="29">
        <v>0</v>
      </c>
      <c r="G29" s="210"/>
      <c r="H29" s="211"/>
      <c r="I29" s="271"/>
    </row>
    <row r="30" spans="1:9" ht="16.5" x14ac:dyDescent="0.25">
      <c r="A30" s="233">
        <v>3</v>
      </c>
      <c r="B30" s="236" t="s">
        <v>21</v>
      </c>
      <c r="C30" s="151"/>
      <c r="D30" s="69" t="s">
        <v>22</v>
      </c>
      <c r="E30" s="30">
        <v>2</v>
      </c>
      <c r="F30" s="27">
        <v>0</v>
      </c>
      <c r="G30" s="206"/>
      <c r="H30" s="207"/>
      <c r="I30" s="204">
        <f>F30*E30+F31*E31+F32*E32+F33*E33</f>
        <v>0</v>
      </c>
    </row>
    <row r="31" spans="1:9" ht="16.5" x14ac:dyDescent="0.25">
      <c r="A31" s="234"/>
      <c r="B31" s="237"/>
      <c r="C31" s="152"/>
      <c r="D31" s="71" t="s">
        <v>23</v>
      </c>
      <c r="E31" s="33">
        <v>3</v>
      </c>
      <c r="F31" s="34">
        <v>0</v>
      </c>
      <c r="G31" s="208"/>
      <c r="H31" s="209"/>
      <c r="I31" s="205"/>
    </row>
    <row r="32" spans="1:9" ht="16.5" x14ac:dyDescent="0.25">
      <c r="A32" s="234"/>
      <c r="B32" s="237"/>
      <c r="C32" s="152"/>
      <c r="D32" s="71" t="s">
        <v>14</v>
      </c>
      <c r="E32" s="33">
        <v>4</v>
      </c>
      <c r="F32" s="34"/>
      <c r="G32" s="208"/>
      <c r="H32" s="209"/>
      <c r="I32" s="205"/>
    </row>
    <row r="33" spans="1:9" ht="17.25" thickBot="1" x14ac:dyDescent="0.3">
      <c r="A33" s="235"/>
      <c r="B33" s="238"/>
      <c r="C33" s="239"/>
      <c r="D33" s="72" t="s">
        <v>24</v>
      </c>
      <c r="E33" s="28">
        <v>5</v>
      </c>
      <c r="F33" s="29">
        <v>0</v>
      </c>
      <c r="G33" s="210"/>
      <c r="H33" s="211"/>
      <c r="I33" s="168"/>
    </row>
    <row r="34" spans="1:9" ht="27.75" customHeight="1" thickBot="1" x14ac:dyDescent="0.3">
      <c r="A34" s="35">
        <v>4</v>
      </c>
      <c r="B34" s="36" t="s">
        <v>25</v>
      </c>
      <c r="C34" s="37"/>
      <c r="D34" s="38"/>
      <c r="E34" s="39">
        <v>0.25</v>
      </c>
      <c r="F34" s="40"/>
      <c r="G34" s="212"/>
      <c r="H34" s="213"/>
      <c r="I34" s="41">
        <f>IF(F34&lt;45,(45-F34)*E34,0)</f>
        <v>11.25</v>
      </c>
    </row>
    <row r="35" spans="1:9" ht="23.25" customHeight="1" x14ac:dyDescent="0.25">
      <c r="A35" s="120" t="s">
        <v>138</v>
      </c>
      <c r="B35" s="148" t="s">
        <v>139</v>
      </c>
      <c r="C35" s="151"/>
      <c r="D35" s="69" t="s">
        <v>26</v>
      </c>
      <c r="E35" s="30">
        <v>3</v>
      </c>
      <c r="F35" s="42"/>
      <c r="G35" s="154" t="s">
        <v>141</v>
      </c>
      <c r="H35" s="155"/>
      <c r="I35" s="204">
        <f>F35*$E$36+F36*$E$37+F37*$E$39+F39*$E$40</f>
        <v>0</v>
      </c>
    </row>
    <row r="36" spans="1:9" ht="32.25" customHeight="1" x14ac:dyDescent="0.25">
      <c r="A36" s="119"/>
      <c r="B36" s="149"/>
      <c r="C36" s="152"/>
      <c r="D36" s="74" t="s">
        <v>27</v>
      </c>
      <c r="E36" s="33">
        <v>2</v>
      </c>
      <c r="F36" s="43"/>
      <c r="G36" s="156"/>
      <c r="H36" s="157"/>
      <c r="I36" s="205"/>
    </row>
    <row r="37" spans="1:9" ht="29.25" customHeight="1" x14ac:dyDescent="0.25">
      <c r="A37" s="119"/>
      <c r="B37" s="149"/>
      <c r="C37" s="152"/>
      <c r="D37" s="75" t="s">
        <v>28</v>
      </c>
      <c r="E37" s="33">
        <v>2</v>
      </c>
      <c r="F37" s="43"/>
      <c r="G37" s="156"/>
      <c r="H37" s="157"/>
      <c r="I37" s="205"/>
    </row>
    <row r="38" spans="1:9" ht="17.25" customHeight="1" thickBot="1" x14ac:dyDescent="0.3">
      <c r="A38" s="122"/>
      <c r="B38" s="150"/>
      <c r="C38" s="153"/>
      <c r="D38" s="76" t="s">
        <v>108</v>
      </c>
      <c r="E38" s="44">
        <v>2</v>
      </c>
      <c r="F38" s="43"/>
      <c r="G38" s="158"/>
      <c r="H38" s="159"/>
      <c r="I38" s="205"/>
    </row>
    <row r="39" spans="1:9" ht="24.75" customHeight="1" thickBot="1" x14ac:dyDescent="0.3">
      <c r="A39" s="120" t="s">
        <v>140</v>
      </c>
      <c r="B39" s="118" t="s">
        <v>82</v>
      </c>
      <c r="C39" s="121"/>
      <c r="D39" s="77" t="s">
        <v>76</v>
      </c>
      <c r="E39" s="28">
        <v>2</v>
      </c>
      <c r="F39" s="43"/>
      <c r="G39" s="160"/>
      <c r="H39" s="161"/>
      <c r="I39" s="168"/>
    </row>
    <row r="40" spans="1:9" ht="29.25" customHeight="1" x14ac:dyDescent="0.25">
      <c r="A40" s="218" t="s">
        <v>29</v>
      </c>
      <c r="B40" s="192" t="s">
        <v>78</v>
      </c>
      <c r="C40" s="219" t="s">
        <v>30</v>
      </c>
      <c r="D40" s="78" t="s">
        <v>31</v>
      </c>
      <c r="E40" s="30">
        <v>1</v>
      </c>
      <c r="F40" s="45"/>
      <c r="G40" s="272" t="s">
        <v>155</v>
      </c>
      <c r="H40" s="273"/>
      <c r="I40" s="204">
        <f>F40*E40+F41*E41+E42*F42+E43*F43+IF(F44&lt;5,F44*E44,5*E44)</f>
        <v>0</v>
      </c>
    </row>
    <row r="41" spans="1:9" ht="16.5" x14ac:dyDescent="0.25">
      <c r="A41" s="184"/>
      <c r="B41" s="179"/>
      <c r="C41" s="220"/>
      <c r="D41" s="79" t="s">
        <v>32</v>
      </c>
      <c r="E41" s="33">
        <v>2</v>
      </c>
      <c r="F41" s="46"/>
      <c r="G41" s="274"/>
      <c r="H41" s="275"/>
      <c r="I41" s="205"/>
    </row>
    <row r="42" spans="1:9" ht="28.5" customHeight="1" x14ac:dyDescent="0.25">
      <c r="A42" s="184"/>
      <c r="B42" s="179"/>
      <c r="C42" s="220"/>
      <c r="D42" s="79" t="s">
        <v>33</v>
      </c>
      <c r="E42" s="33">
        <v>4</v>
      </c>
      <c r="F42" s="46"/>
      <c r="G42" s="274"/>
      <c r="H42" s="275"/>
      <c r="I42" s="205"/>
    </row>
    <row r="43" spans="1:9" ht="28.5" customHeight="1" x14ac:dyDescent="0.25">
      <c r="A43" s="214"/>
      <c r="B43" s="179"/>
      <c r="C43" s="221"/>
      <c r="D43" s="79" t="s">
        <v>34</v>
      </c>
      <c r="E43" s="33">
        <v>5</v>
      </c>
      <c r="F43" s="46"/>
      <c r="G43" s="274"/>
      <c r="H43" s="275"/>
      <c r="I43" s="205"/>
    </row>
    <row r="44" spans="1:9" ht="18.75" customHeight="1" thickBot="1" x14ac:dyDescent="0.3">
      <c r="A44" s="47" t="s">
        <v>35</v>
      </c>
      <c r="B44" s="193"/>
      <c r="C44" s="252" t="s">
        <v>36</v>
      </c>
      <c r="D44" s="253"/>
      <c r="E44" s="28">
        <v>2</v>
      </c>
      <c r="F44" s="48"/>
      <c r="G44" s="276"/>
      <c r="H44" s="277"/>
      <c r="I44" s="168"/>
    </row>
    <row r="45" spans="1:9" ht="27" customHeight="1" x14ac:dyDescent="0.25">
      <c r="A45" s="49" t="s">
        <v>37</v>
      </c>
      <c r="B45" s="192" t="s">
        <v>38</v>
      </c>
      <c r="C45" s="197" t="s">
        <v>39</v>
      </c>
      <c r="D45" s="198"/>
      <c r="E45" s="30">
        <v>2</v>
      </c>
      <c r="F45" s="45"/>
      <c r="G45" s="169" t="s">
        <v>126</v>
      </c>
      <c r="H45" s="170"/>
      <c r="I45" s="204">
        <f>E45*F45+IF(F46&gt;0,E46,0)+E47*F47+E48*F48+E49*F49+E50*F50+E51*F51+E52*F52+E53*F53+E54*F54+E55*F55+E56*F56+E57*F57+E58*F58+E59*F59+E60*F60+E61*F61+E62*F62+E63*F63+E64*F64</f>
        <v>0</v>
      </c>
    </row>
    <row r="46" spans="1:9" ht="16.5" customHeight="1" x14ac:dyDescent="0.25">
      <c r="A46" s="50" t="s">
        <v>40</v>
      </c>
      <c r="B46" s="179"/>
      <c r="C46" s="199" t="s">
        <v>41</v>
      </c>
      <c r="D46" s="200"/>
      <c r="E46" s="51">
        <v>2</v>
      </c>
      <c r="F46" s="43"/>
      <c r="G46" s="171"/>
      <c r="H46" s="172"/>
      <c r="I46" s="205"/>
    </row>
    <row r="47" spans="1:9" ht="28.5" customHeight="1" x14ac:dyDescent="0.25">
      <c r="A47" s="50" t="s">
        <v>42</v>
      </c>
      <c r="B47" s="179"/>
      <c r="C47" s="199" t="s">
        <v>43</v>
      </c>
      <c r="D47" s="200"/>
      <c r="E47" s="33">
        <v>15</v>
      </c>
      <c r="F47" s="46"/>
      <c r="G47" s="173"/>
      <c r="H47" s="174"/>
      <c r="I47" s="205"/>
    </row>
    <row r="48" spans="1:9" ht="16.5" x14ac:dyDescent="0.25">
      <c r="A48" s="183" t="s">
        <v>44</v>
      </c>
      <c r="B48" s="179"/>
      <c r="C48" s="187" t="s">
        <v>45</v>
      </c>
      <c r="D48" s="71" t="s">
        <v>31</v>
      </c>
      <c r="E48" s="33">
        <v>2</v>
      </c>
      <c r="F48" s="46"/>
      <c r="G48" s="175" t="s">
        <v>135</v>
      </c>
      <c r="H48" s="176"/>
      <c r="I48" s="205"/>
    </row>
    <row r="49" spans="1:16" ht="16.5" x14ac:dyDescent="0.25">
      <c r="A49" s="184"/>
      <c r="B49" s="179"/>
      <c r="C49" s="188"/>
      <c r="D49" s="71" t="s">
        <v>46</v>
      </c>
      <c r="E49" s="33">
        <v>4</v>
      </c>
      <c r="F49" s="46"/>
      <c r="G49" s="171"/>
      <c r="H49" s="172"/>
      <c r="I49" s="205"/>
    </row>
    <row r="50" spans="1:16" ht="16.5" x14ac:dyDescent="0.25">
      <c r="A50" s="214"/>
      <c r="B50" s="179"/>
      <c r="C50" s="194"/>
      <c r="D50" s="71" t="s">
        <v>47</v>
      </c>
      <c r="E50" s="33">
        <v>5</v>
      </c>
      <c r="F50" s="46"/>
      <c r="G50" s="173"/>
      <c r="H50" s="174"/>
      <c r="I50" s="205"/>
    </row>
    <row r="51" spans="1:16" ht="42" customHeight="1" x14ac:dyDescent="0.25">
      <c r="A51" s="184" t="s">
        <v>48</v>
      </c>
      <c r="B51" s="179"/>
      <c r="C51" s="187" t="s">
        <v>49</v>
      </c>
      <c r="D51" s="81" t="s">
        <v>79</v>
      </c>
      <c r="E51" s="33">
        <v>3</v>
      </c>
      <c r="F51" s="46"/>
      <c r="G51" s="175" t="s">
        <v>128</v>
      </c>
      <c r="H51" s="176"/>
      <c r="I51" s="205"/>
    </row>
    <row r="52" spans="1:16" ht="43.5" customHeight="1" x14ac:dyDescent="0.25">
      <c r="A52" s="184"/>
      <c r="B52" s="179"/>
      <c r="C52" s="188"/>
      <c r="D52" s="81" t="s">
        <v>80</v>
      </c>
      <c r="E52" s="33">
        <v>3</v>
      </c>
      <c r="F52" s="46"/>
      <c r="G52" s="173"/>
      <c r="H52" s="174"/>
      <c r="I52" s="205"/>
    </row>
    <row r="53" spans="1:16" ht="19.5" customHeight="1" x14ac:dyDescent="0.25">
      <c r="A53" s="183" t="s">
        <v>50</v>
      </c>
      <c r="B53" s="179"/>
      <c r="C53" s="215" t="s">
        <v>81</v>
      </c>
      <c r="D53" s="79" t="s">
        <v>51</v>
      </c>
      <c r="E53" s="33">
        <v>3</v>
      </c>
      <c r="F53" s="52"/>
      <c r="G53" s="175" t="s">
        <v>156</v>
      </c>
      <c r="H53" s="176"/>
      <c r="I53" s="205"/>
    </row>
    <row r="54" spans="1:16" ht="32.25" customHeight="1" x14ac:dyDescent="0.25">
      <c r="A54" s="184"/>
      <c r="B54" s="179"/>
      <c r="C54" s="216"/>
      <c r="D54" s="79" t="s">
        <v>52</v>
      </c>
      <c r="E54" s="33">
        <v>4</v>
      </c>
      <c r="F54" s="52"/>
      <c r="G54" s="171"/>
      <c r="H54" s="172"/>
      <c r="I54" s="205"/>
      <c r="M54" s="5"/>
      <c r="N54" s="5"/>
      <c r="O54" s="5"/>
      <c r="P54" s="5"/>
    </row>
    <row r="55" spans="1:16" ht="20.25" customHeight="1" x14ac:dyDescent="0.25">
      <c r="A55" s="214"/>
      <c r="B55" s="179"/>
      <c r="C55" s="217"/>
      <c r="D55" s="79" t="s">
        <v>53</v>
      </c>
      <c r="E55" s="33">
        <v>5</v>
      </c>
      <c r="F55" s="52"/>
      <c r="G55" s="173"/>
      <c r="H55" s="174"/>
      <c r="I55" s="205"/>
      <c r="M55" s="5"/>
      <c r="N55" s="5"/>
      <c r="O55" s="5"/>
      <c r="P55" s="5"/>
    </row>
    <row r="56" spans="1:16" ht="30" customHeight="1" x14ac:dyDescent="0.25">
      <c r="A56" s="184" t="s">
        <v>54</v>
      </c>
      <c r="B56" s="179"/>
      <c r="C56" s="201" t="s">
        <v>55</v>
      </c>
      <c r="D56" s="79" t="s">
        <v>31</v>
      </c>
      <c r="E56" s="33">
        <v>3</v>
      </c>
      <c r="F56" s="46"/>
      <c r="G56" s="175" t="s">
        <v>127</v>
      </c>
      <c r="H56" s="176"/>
      <c r="I56" s="205"/>
      <c r="M56" s="5"/>
      <c r="N56" s="7"/>
      <c r="O56" s="5"/>
      <c r="P56" s="5"/>
    </row>
    <row r="57" spans="1:16" ht="26.25" customHeight="1" x14ac:dyDescent="0.25">
      <c r="A57" s="184"/>
      <c r="B57" s="179"/>
      <c r="C57" s="202"/>
      <c r="D57" s="79" t="s">
        <v>33</v>
      </c>
      <c r="E57" s="33">
        <v>4</v>
      </c>
      <c r="F57" s="46"/>
      <c r="G57" s="171"/>
      <c r="H57" s="172"/>
      <c r="I57" s="205"/>
      <c r="M57" s="5"/>
      <c r="N57" s="7"/>
      <c r="O57" s="5"/>
      <c r="P57" s="5"/>
    </row>
    <row r="58" spans="1:16" ht="30.75" customHeight="1" x14ac:dyDescent="0.25">
      <c r="A58" s="184"/>
      <c r="B58" s="179"/>
      <c r="C58" s="203"/>
      <c r="D58" s="79" t="s">
        <v>34</v>
      </c>
      <c r="E58" s="33">
        <v>5</v>
      </c>
      <c r="F58" s="46"/>
      <c r="G58" s="173"/>
      <c r="H58" s="174"/>
      <c r="I58" s="205"/>
      <c r="M58" s="5"/>
      <c r="N58" s="7"/>
      <c r="O58" s="5"/>
      <c r="P58" s="5"/>
    </row>
    <row r="59" spans="1:16" ht="63.75" customHeight="1" x14ac:dyDescent="0.25">
      <c r="A59" s="183" t="s">
        <v>56</v>
      </c>
      <c r="B59" s="179"/>
      <c r="C59" s="190" t="s">
        <v>104</v>
      </c>
      <c r="D59" s="191"/>
      <c r="E59" s="33">
        <v>3</v>
      </c>
      <c r="F59" s="46"/>
      <c r="G59" s="175" t="s">
        <v>129</v>
      </c>
      <c r="H59" s="176"/>
      <c r="I59" s="205"/>
      <c r="M59" s="5"/>
      <c r="N59" s="7"/>
      <c r="O59" s="5"/>
      <c r="P59" s="5"/>
    </row>
    <row r="60" spans="1:16" ht="30.75" customHeight="1" x14ac:dyDescent="0.25">
      <c r="A60" s="184"/>
      <c r="B60" s="179"/>
      <c r="C60" s="190" t="s">
        <v>105</v>
      </c>
      <c r="D60" s="191"/>
      <c r="E60" s="33">
        <v>4</v>
      </c>
      <c r="F60" s="46"/>
      <c r="G60" s="171"/>
      <c r="H60" s="172"/>
      <c r="I60" s="205"/>
      <c r="M60" s="5"/>
      <c r="N60" s="5"/>
      <c r="O60" s="5"/>
      <c r="P60" s="5"/>
    </row>
    <row r="61" spans="1:16" ht="45" customHeight="1" x14ac:dyDescent="0.25">
      <c r="A61" s="185"/>
      <c r="B61" s="179"/>
      <c r="C61" s="190" t="s">
        <v>106</v>
      </c>
      <c r="D61" s="191"/>
      <c r="E61" s="33">
        <v>5</v>
      </c>
      <c r="F61" s="46"/>
      <c r="G61" s="173"/>
      <c r="H61" s="174"/>
      <c r="I61" s="205"/>
      <c r="M61" s="5"/>
      <c r="N61" s="5"/>
      <c r="O61" s="5"/>
      <c r="P61" s="5"/>
    </row>
    <row r="62" spans="1:16" ht="18" customHeight="1" x14ac:dyDescent="0.25">
      <c r="A62" s="184" t="s">
        <v>57</v>
      </c>
      <c r="B62" s="179"/>
      <c r="C62" s="187" t="s">
        <v>58</v>
      </c>
      <c r="D62" s="79" t="s">
        <v>31</v>
      </c>
      <c r="E62" s="33">
        <v>3</v>
      </c>
      <c r="F62" s="46"/>
      <c r="G62" s="222" t="s">
        <v>130</v>
      </c>
      <c r="H62" s="223"/>
      <c r="I62" s="205"/>
      <c r="M62" s="5"/>
      <c r="N62" s="5"/>
      <c r="O62" s="5"/>
      <c r="P62" s="5"/>
    </row>
    <row r="63" spans="1:16" ht="45" customHeight="1" x14ac:dyDescent="0.25">
      <c r="A63" s="184"/>
      <c r="B63" s="179"/>
      <c r="C63" s="188"/>
      <c r="D63" s="79" t="s">
        <v>77</v>
      </c>
      <c r="E63" s="33">
        <v>4</v>
      </c>
      <c r="F63" s="46"/>
      <c r="G63" s="224"/>
      <c r="H63" s="225"/>
      <c r="I63" s="205"/>
      <c r="M63" s="5"/>
      <c r="N63" s="5"/>
      <c r="O63" s="5"/>
      <c r="P63" s="5"/>
    </row>
    <row r="64" spans="1:16" ht="17.25" thickBot="1" x14ac:dyDescent="0.3">
      <c r="A64" s="186"/>
      <c r="B64" s="193"/>
      <c r="C64" s="189"/>
      <c r="D64" s="77" t="s">
        <v>59</v>
      </c>
      <c r="E64" s="28">
        <v>5</v>
      </c>
      <c r="F64" s="48"/>
      <c r="G64" s="226"/>
      <c r="H64" s="227"/>
      <c r="I64" s="168"/>
    </row>
    <row r="65" spans="1:14" ht="27.75" customHeight="1" x14ac:dyDescent="0.25">
      <c r="A65" s="177" t="s">
        <v>60</v>
      </c>
      <c r="B65" s="179" t="s">
        <v>61</v>
      </c>
      <c r="C65" s="181" t="s">
        <v>62</v>
      </c>
      <c r="D65" s="82" t="s">
        <v>63</v>
      </c>
      <c r="E65" s="53">
        <v>2</v>
      </c>
      <c r="F65" s="54"/>
      <c r="G65" s="256" t="s">
        <v>131</v>
      </c>
      <c r="H65" s="257"/>
      <c r="I65" s="278">
        <f>F65*E65+F66*E66+F67*E67+F68*E68+F69*E69+F70*E70</f>
        <v>0</v>
      </c>
      <c r="N65" s="6"/>
    </row>
    <row r="66" spans="1:14" ht="42.75" customHeight="1" x14ac:dyDescent="0.25">
      <c r="A66" s="177"/>
      <c r="B66" s="179"/>
      <c r="C66" s="181"/>
      <c r="D66" s="79" t="s">
        <v>64</v>
      </c>
      <c r="E66" s="51">
        <v>3</v>
      </c>
      <c r="F66" s="55"/>
      <c r="G66" s="258"/>
      <c r="H66" s="259"/>
      <c r="I66" s="279"/>
    </row>
    <row r="67" spans="1:14" ht="44.25" customHeight="1" x14ac:dyDescent="0.25">
      <c r="A67" s="177"/>
      <c r="B67" s="179"/>
      <c r="C67" s="181"/>
      <c r="D67" s="79" t="s">
        <v>65</v>
      </c>
      <c r="E67" s="33">
        <v>4</v>
      </c>
      <c r="F67" s="55"/>
      <c r="G67" s="258"/>
      <c r="H67" s="259"/>
      <c r="I67" s="279"/>
    </row>
    <row r="68" spans="1:14" ht="80.25" customHeight="1" x14ac:dyDescent="0.25">
      <c r="A68" s="177"/>
      <c r="B68" s="179"/>
      <c r="C68" s="181"/>
      <c r="D68" s="123" t="s">
        <v>66</v>
      </c>
      <c r="E68" s="33">
        <v>5</v>
      </c>
      <c r="F68" s="52"/>
      <c r="G68" s="258"/>
      <c r="H68" s="259"/>
      <c r="I68" s="279"/>
    </row>
    <row r="69" spans="1:14" ht="45.75" customHeight="1" x14ac:dyDescent="0.25">
      <c r="A69" s="178"/>
      <c r="B69" s="179"/>
      <c r="C69" s="182"/>
      <c r="D69" s="79" t="s">
        <v>67</v>
      </c>
      <c r="E69" s="33">
        <v>5</v>
      </c>
      <c r="F69" s="52"/>
      <c r="G69" s="258"/>
      <c r="H69" s="259"/>
      <c r="I69" s="279"/>
    </row>
    <row r="70" spans="1:14" ht="31.5" customHeight="1" thickBot="1" x14ac:dyDescent="0.3">
      <c r="A70" s="56" t="s">
        <v>68</v>
      </c>
      <c r="B70" s="180"/>
      <c r="C70" s="195" t="s">
        <v>69</v>
      </c>
      <c r="D70" s="196"/>
      <c r="E70" s="44">
        <v>1</v>
      </c>
      <c r="F70" s="57"/>
      <c r="G70" s="260"/>
      <c r="H70" s="261"/>
      <c r="I70" s="280"/>
    </row>
    <row r="71" spans="1:14" ht="17.25" thickTop="1" x14ac:dyDescent="0.25">
      <c r="A71" s="58" t="s">
        <v>70</v>
      </c>
      <c r="B71" s="287" t="s">
        <v>71</v>
      </c>
      <c r="C71" s="288"/>
      <c r="D71" s="59"/>
      <c r="E71" s="60">
        <v>0.25</v>
      </c>
      <c r="F71" s="61"/>
      <c r="G71" s="262"/>
      <c r="H71" s="263"/>
      <c r="I71" s="167">
        <f>F71*E71+F72*E72</f>
        <v>0</v>
      </c>
    </row>
    <row r="72" spans="1:14" ht="17.25" thickBot="1" x14ac:dyDescent="0.3">
      <c r="A72" s="47" t="s">
        <v>72</v>
      </c>
      <c r="B72" s="289" t="s">
        <v>73</v>
      </c>
      <c r="C72" s="290"/>
      <c r="D72" s="62"/>
      <c r="E72" s="63">
        <v>1</v>
      </c>
      <c r="F72" s="48"/>
      <c r="G72" s="264"/>
      <c r="H72" s="265"/>
      <c r="I72" s="168"/>
    </row>
    <row r="73" spans="1:14" ht="17.25" thickBot="1" x14ac:dyDescent="0.3">
      <c r="A73" s="64"/>
      <c r="B73" s="64"/>
      <c r="C73" s="65"/>
      <c r="D73" s="281" t="s">
        <v>74</v>
      </c>
      <c r="E73" s="282"/>
      <c r="F73" s="282"/>
      <c r="G73" s="282"/>
      <c r="H73" s="283"/>
      <c r="I73" s="66">
        <f>I45+I65</f>
        <v>0</v>
      </c>
    </row>
    <row r="74" spans="1:14" ht="17.25" thickBot="1" x14ac:dyDescent="0.3">
      <c r="A74" s="64"/>
      <c r="B74" s="64"/>
      <c r="C74" s="65"/>
      <c r="D74" s="284" t="s">
        <v>75</v>
      </c>
      <c r="E74" s="285"/>
      <c r="F74" s="285"/>
      <c r="G74" s="285"/>
      <c r="H74" s="286"/>
      <c r="I74" s="67">
        <f>I24+I26+I30+I34+I40+I45+I65+I71</f>
        <v>11.25</v>
      </c>
    </row>
    <row r="76" spans="1:14" ht="17.25" x14ac:dyDescent="0.3">
      <c r="B76" s="64" t="s">
        <v>86</v>
      </c>
      <c r="C76" s="83"/>
      <c r="D76" s="84" t="s">
        <v>87</v>
      </c>
      <c r="E76" s="65"/>
      <c r="F76" s="64"/>
      <c r="G76" s="84" t="s">
        <v>109</v>
      </c>
      <c r="H76" s="9"/>
      <c r="I76" s="8"/>
    </row>
    <row r="77" spans="1:14" ht="36.75" customHeight="1" x14ac:dyDescent="0.3">
      <c r="B77" s="134" t="s">
        <v>157</v>
      </c>
      <c r="C77" s="134"/>
      <c r="D77" s="134"/>
      <c r="E77" s="134"/>
      <c r="F77" s="134"/>
      <c r="G77" s="134"/>
      <c r="H77" s="134"/>
      <c r="I77" s="134"/>
    </row>
    <row r="78" spans="1:14" ht="17.25" x14ac:dyDescent="0.3">
      <c r="B78" s="137" t="s">
        <v>143</v>
      </c>
      <c r="C78" s="138"/>
      <c r="D78" s="139" t="s">
        <v>142</v>
      </c>
      <c r="E78" s="140"/>
      <c r="F78" s="141"/>
      <c r="G78" s="139" t="s">
        <v>144</v>
      </c>
      <c r="H78" s="140"/>
      <c r="I78" s="141"/>
    </row>
    <row r="79" spans="1:14" s="1" customFormat="1" ht="17.25" customHeight="1" x14ac:dyDescent="0.25">
      <c r="B79" s="142" t="s">
        <v>132</v>
      </c>
      <c r="C79" s="144"/>
      <c r="D79" s="142" t="s">
        <v>134</v>
      </c>
      <c r="E79" s="143"/>
      <c r="F79" s="144"/>
      <c r="G79" s="142" t="s">
        <v>136</v>
      </c>
      <c r="H79" s="143"/>
      <c r="I79" s="144"/>
    </row>
    <row r="80" spans="1:14" ht="19.5" customHeight="1" x14ac:dyDescent="0.25">
      <c r="B80" s="254" t="s">
        <v>133</v>
      </c>
      <c r="C80" s="255"/>
      <c r="D80" s="85"/>
      <c r="E80" s="89"/>
      <c r="F80" s="90"/>
      <c r="G80" s="87"/>
      <c r="H80" s="93" t="s">
        <v>137</v>
      </c>
      <c r="I80" s="95"/>
    </row>
    <row r="81" spans="1:9" ht="24.75" customHeight="1" x14ac:dyDescent="0.3">
      <c r="B81" s="85"/>
      <c r="C81" s="86"/>
      <c r="D81" s="87"/>
      <c r="E81" s="91" t="s">
        <v>99</v>
      </c>
      <c r="F81" s="92"/>
      <c r="G81" s="145" t="s">
        <v>145</v>
      </c>
      <c r="H81" s="146"/>
      <c r="I81" s="147"/>
    </row>
    <row r="82" spans="1:9" ht="27.75" customHeight="1" x14ac:dyDescent="0.25">
      <c r="B82" s="87"/>
      <c r="C82" s="88" t="s">
        <v>88</v>
      </c>
      <c r="D82" s="115"/>
      <c r="E82" s="116"/>
      <c r="F82" s="117"/>
      <c r="G82" s="131" t="s">
        <v>146</v>
      </c>
      <c r="H82" s="132"/>
      <c r="I82" s="133"/>
    </row>
    <row r="83" spans="1:9" ht="17.25" x14ac:dyDescent="0.3">
      <c r="B83" s="2"/>
      <c r="C83" s="4"/>
      <c r="D83" s="2"/>
      <c r="E83" s="2"/>
      <c r="F83" s="2"/>
      <c r="G83" s="2"/>
      <c r="H83" s="2"/>
      <c r="I83" s="3"/>
    </row>
    <row r="84" spans="1:9" ht="27.75" customHeight="1" x14ac:dyDescent="0.3">
      <c r="A84" s="135" t="s">
        <v>110</v>
      </c>
      <c r="B84" s="135"/>
      <c r="C84" s="135"/>
      <c r="D84" s="135"/>
      <c r="E84" s="135"/>
      <c r="F84" s="135"/>
      <c r="G84" s="135"/>
      <c r="H84" s="135"/>
      <c r="I84" s="135"/>
    </row>
    <row r="85" spans="1:9" ht="17.25" customHeight="1" x14ac:dyDescent="0.25">
      <c r="B85" s="317" t="s">
        <v>7</v>
      </c>
      <c r="C85" s="111" t="s">
        <v>89</v>
      </c>
      <c r="D85" s="305" t="s">
        <v>90</v>
      </c>
      <c r="E85" s="164"/>
      <c r="F85" s="317" t="s">
        <v>91</v>
      </c>
      <c r="G85" s="111" t="s">
        <v>92</v>
      </c>
      <c r="H85" s="305" t="s">
        <v>93</v>
      </c>
      <c r="I85" s="164"/>
    </row>
    <row r="86" spans="1:9" x14ac:dyDescent="0.25">
      <c r="B86" s="317"/>
      <c r="C86" s="112" t="s">
        <v>94</v>
      </c>
      <c r="D86" s="305"/>
      <c r="E86" s="164"/>
      <c r="F86" s="317"/>
      <c r="G86" s="112" t="s">
        <v>95</v>
      </c>
      <c r="H86" s="305"/>
      <c r="I86" s="164"/>
    </row>
    <row r="87" spans="1:9" x14ac:dyDescent="0.25">
      <c r="B87" s="317"/>
      <c r="C87" s="113"/>
      <c r="D87" s="305"/>
      <c r="E87" s="164"/>
      <c r="F87" s="317"/>
      <c r="G87" s="110" t="s">
        <v>96</v>
      </c>
      <c r="H87" s="305"/>
      <c r="I87" s="164"/>
    </row>
    <row r="88" spans="1:9" ht="18" customHeight="1" x14ac:dyDescent="0.25">
      <c r="B88" s="14">
        <v>1</v>
      </c>
      <c r="C88" s="110">
        <v>2</v>
      </c>
      <c r="D88" s="164">
        <v>3</v>
      </c>
      <c r="E88" s="164"/>
      <c r="F88" s="14">
        <v>4</v>
      </c>
      <c r="G88" s="110">
        <v>5</v>
      </c>
      <c r="H88" s="164">
        <v>6</v>
      </c>
      <c r="I88" s="164"/>
    </row>
    <row r="89" spans="1:9" ht="17.25" customHeight="1" x14ac:dyDescent="0.25">
      <c r="B89" s="298" t="s">
        <v>100</v>
      </c>
      <c r="C89" s="299"/>
      <c r="D89" s="299"/>
      <c r="E89" s="299"/>
      <c r="F89" s="299"/>
      <c r="G89" s="299"/>
      <c r="H89" s="299"/>
      <c r="I89" s="300"/>
    </row>
    <row r="90" spans="1:9" ht="18.75" customHeight="1" x14ac:dyDescent="0.25">
      <c r="B90" s="114">
        <v>1</v>
      </c>
      <c r="C90" s="12"/>
      <c r="D90" s="164"/>
      <c r="E90" s="164"/>
      <c r="F90" s="11"/>
      <c r="G90" s="14"/>
      <c r="H90" s="164"/>
      <c r="I90" s="164"/>
    </row>
    <row r="91" spans="1:9" ht="18.75" customHeight="1" x14ac:dyDescent="0.25">
      <c r="B91" s="114">
        <v>2</v>
      </c>
      <c r="C91" s="12"/>
      <c r="D91" s="164"/>
      <c r="E91" s="164"/>
      <c r="F91" s="11"/>
      <c r="G91" s="14"/>
      <c r="H91" s="164"/>
      <c r="I91" s="164"/>
    </row>
    <row r="92" spans="1:9" ht="26.25" customHeight="1" x14ac:dyDescent="0.25">
      <c r="B92" s="298" t="s">
        <v>101</v>
      </c>
      <c r="C92" s="299"/>
      <c r="D92" s="299"/>
      <c r="E92" s="299"/>
      <c r="F92" s="299"/>
      <c r="G92" s="299"/>
      <c r="H92" s="299"/>
      <c r="I92" s="300"/>
    </row>
    <row r="93" spans="1:9" s="1" customFormat="1" ht="22.5" customHeight="1" x14ac:dyDescent="0.25">
      <c r="B93" s="114">
        <v>3</v>
      </c>
      <c r="C93" s="12"/>
      <c r="D93" s="164"/>
      <c r="E93" s="164"/>
      <c r="F93" s="14"/>
      <c r="G93" s="14"/>
      <c r="H93" s="164"/>
      <c r="I93" s="164"/>
    </row>
    <row r="94" spans="1:9" ht="26.25" customHeight="1" x14ac:dyDescent="0.25">
      <c r="B94" s="129">
        <v>4</v>
      </c>
      <c r="C94" s="15"/>
      <c r="D94" s="163"/>
      <c r="E94" s="163"/>
      <c r="F94" s="13"/>
      <c r="G94" s="13"/>
      <c r="H94" s="164"/>
      <c r="I94" s="164"/>
    </row>
    <row r="95" spans="1:9" s="1" customFormat="1" ht="26.25" customHeight="1" x14ac:dyDescent="0.25">
      <c r="B95" s="301" t="s">
        <v>102</v>
      </c>
      <c r="C95" s="302"/>
      <c r="D95" s="302"/>
      <c r="E95" s="302"/>
      <c r="F95" s="302"/>
      <c r="G95" s="302"/>
      <c r="H95" s="302"/>
      <c r="I95" s="303"/>
    </row>
    <row r="96" spans="1:9" s="1" customFormat="1" ht="26.25" customHeight="1" x14ac:dyDescent="0.25">
      <c r="B96" s="129">
        <v>5</v>
      </c>
      <c r="C96" s="15"/>
      <c r="D96" s="163"/>
      <c r="E96" s="163"/>
      <c r="F96" s="13"/>
      <c r="G96" s="13"/>
      <c r="H96" s="164"/>
      <c r="I96" s="164"/>
    </row>
    <row r="97" spans="2:9" s="1" customFormat="1" ht="26.25" customHeight="1" x14ac:dyDescent="0.25">
      <c r="B97" s="129">
        <v>6</v>
      </c>
      <c r="C97" s="15"/>
      <c r="D97" s="163"/>
      <c r="E97" s="163"/>
      <c r="F97" s="13"/>
      <c r="G97" s="13"/>
      <c r="H97" s="164"/>
      <c r="I97" s="164"/>
    </row>
    <row r="98" spans="2:9" s="1" customFormat="1" ht="26.25" customHeight="1" x14ac:dyDescent="0.25">
      <c r="B98" s="301" t="s">
        <v>103</v>
      </c>
      <c r="C98" s="302"/>
      <c r="D98" s="302"/>
      <c r="E98" s="302"/>
      <c r="F98" s="302"/>
      <c r="G98" s="302"/>
      <c r="H98" s="302"/>
      <c r="I98" s="303"/>
    </row>
    <row r="99" spans="2:9" s="1" customFormat="1" ht="26.25" customHeight="1" x14ac:dyDescent="0.25">
      <c r="B99" s="129">
        <v>7</v>
      </c>
      <c r="C99" s="15"/>
      <c r="D99" s="163"/>
      <c r="E99" s="163"/>
      <c r="F99" s="13"/>
      <c r="G99" s="13"/>
      <c r="H99" s="164"/>
      <c r="I99" s="164"/>
    </row>
    <row r="100" spans="2:9" s="1" customFormat="1" ht="26.25" customHeight="1" x14ac:dyDescent="0.25">
      <c r="B100" s="129">
        <v>8</v>
      </c>
      <c r="C100" s="15"/>
      <c r="D100" s="163"/>
      <c r="E100" s="163"/>
      <c r="F100" s="13"/>
      <c r="G100" s="13"/>
      <c r="H100" s="164"/>
      <c r="I100" s="164"/>
    </row>
    <row r="101" spans="2:9" ht="17.25" x14ac:dyDescent="0.3">
      <c r="B101" s="2"/>
      <c r="C101" s="4"/>
      <c r="D101" s="2"/>
      <c r="E101" s="2"/>
      <c r="F101" s="2"/>
      <c r="G101" s="2"/>
      <c r="H101" s="2"/>
      <c r="I101" s="3"/>
    </row>
    <row r="102" spans="2:9" ht="17.25" x14ac:dyDescent="0.3">
      <c r="C102" s="97" t="s">
        <v>111</v>
      </c>
      <c r="E102" s="98"/>
      <c r="F102" s="98"/>
      <c r="G102" s="98"/>
      <c r="H102" s="10"/>
      <c r="I102" s="99"/>
    </row>
    <row r="103" spans="2:9" ht="27" customHeight="1" x14ac:dyDescent="0.25">
      <c r="C103" s="124" t="s">
        <v>147</v>
      </c>
    </row>
    <row r="104" spans="2:9" ht="17.25" x14ac:dyDescent="0.3">
      <c r="B104" s="2"/>
      <c r="D104" s="109" t="s">
        <v>97</v>
      </c>
      <c r="E104" s="91"/>
      <c r="F104" s="91"/>
      <c r="G104" s="16" t="s">
        <v>98</v>
      </c>
      <c r="H104" s="16"/>
      <c r="I104" s="1"/>
    </row>
    <row r="106" spans="2:9" ht="18.75" x14ac:dyDescent="0.3">
      <c r="B106" s="135" t="s">
        <v>154</v>
      </c>
      <c r="C106" s="135"/>
      <c r="D106" s="135"/>
      <c r="E106" s="135"/>
      <c r="F106" s="135"/>
      <c r="G106" s="135"/>
      <c r="H106" s="135"/>
      <c r="I106" s="135"/>
    </row>
    <row r="107" spans="2:9" ht="44.25" customHeight="1" x14ac:dyDescent="0.25">
      <c r="B107" s="125" t="s">
        <v>148</v>
      </c>
      <c r="C107" s="136" t="s">
        <v>153</v>
      </c>
      <c r="D107" s="136"/>
      <c r="E107" s="126" t="s">
        <v>149</v>
      </c>
      <c r="F107" s="128" t="s">
        <v>150</v>
      </c>
      <c r="G107" s="128" t="s">
        <v>151</v>
      </c>
      <c r="H107" s="136" t="s">
        <v>152</v>
      </c>
      <c r="I107" s="136"/>
    </row>
    <row r="108" spans="2:9" x14ac:dyDescent="0.25">
      <c r="B108" s="127">
        <v>1</v>
      </c>
      <c r="C108" s="125"/>
      <c r="D108" s="125"/>
      <c r="E108" s="125"/>
      <c r="F108" s="125"/>
      <c r="G108" s="125"/>
      <c r="H108" s="130"/>
      <c r="I108" s="130"/>
    </row>
    <row r="109" spans="2:9" x14ac:dyDescent="0.25">
      <c r="B109" s="127">
        <v>2</v>
      </c>
      <c r="C109" s="125"/>
      <c r="D109" s="125"/>
      <c r="E109" s="125"/>
      <c r="F109" s="125"/>
      <c r="G109" s="125"/>
      <c r="H109" s="130"/>
      <c r="I109" s="130"/>
    </row>
    <row r="110" spans="2:9" x14ac:dyDescent="0.25">
      <c r="B110" s="127">
        <v>3</v>
      </c>
      <c r="C110" s="125"/>
      <c r="D110" s="125"/>
      <c r="E110" s="125"/>
      <c r="F110" s="125"/>
      <c r="G110" s="125"/>
      <c r="H110" s="130"/>
      <c r="I110" s="130"/>
    </row>
    <row r="111" spans="2:9" x14ac:dyDescent="0.25">
      <c r="B111" s="127">
        <v>4</v>
      </c>
      <c r="C111" s="125"/>
      <c r="D111" s="125"/>
      <c r="E111" s="125"/>
      <c r="F111" s="125"/>
      <c r="G111" s="125"/>
      <c r="H111" s="130"/>
      <c r="I111" s="130"/>
    </row>
    <row r="112" spans="2:9" x14ac:dyDescent="0.25">
      <c r="B112" s="127">
        <v>5</v>
      </c>
      <c r="C112" s="125"/>
      <c r="D112" s="125"/>
      <c r="E112" s="125"/>
      <c r="F112" s="125"/>
      <c r="G112" s="125"/>
      <c r="H112" s="130"/>
      <c r="I112" s="130"/>
    </row>
    <row r="113" spans="2:9" x14ac:dyDescent="0.25">
      <c r="B113" s="127">
        <v>6</v>
      </c>
      <c r="C113" s="125"/>
      <c r="D113" s="125"/>
      <c r="E113" s="125"/>
      <c r="F113" s="125"/>
      <c r="G113" s="125"/>
      <c r="H113" s="130"/>
      <c r="I113" s="130"/>
    </row>
    <row r="114" spans="2:9" x14ac:dyDescent="0.25">
      <c r="B114" s="127">
        <v>7</v>
      </c>
      <c r="C114" s="125"/>
      <c r="D114" s="125"/>
      <c r="E114" s="125"/>
      <c r="F114" s="125"/>
      <c r="G114" s="125"/>
      <c r="H114" s="130"/>
      <c r="I114" s="130"/>
    </row>
    <row r="115" spans="2:9" x14ac:dyDescent="0.25">
      <c r="B115" s="127">
        <v>8</v>
      </c>
      <c r="C115" s="125"/>
      <c r="D115" s="125"/>
      <c r="E115" s="125"/>
      <c r="F115" s="125"/>
      <c r="G115" s="125"/>
      <c r="H115" s="130"/>
      <c r="I115" s="130"/>
    </row>
    <row r="116" spans="2:9" x14ac:dyDescent="0.25">
      <c r="B116" s="127">
        <v>9</v>
      </c>
      <c r="C116" s="125"/>
      <c r="D116" s="125"/>
      <c r="E116" s="125"/>
      <c r="F116" s="125"/>
      <c r="G116" s="125"/>
      <c r="H116" s="130"/>
      <c r="I116" s="130"/>
    </row>
    <row r="117" spans="2:9" x14ac:dyDescent="0.25">
      <c r="B117" s="127">
        <v>10</v>
      </c>
      <c r="C117" s="125"/>
      <c r="D117" s="125"/>
      <c r="E117" s="125"/>
      <c r="F117" s="125"/>
      <c r="G117" s="125"/>
      <c r="H117" s="130"/>
      <c r="I117" s="130"/>
    </row>
    <row r="118" spans="2:9" x14ac:dyDescent="0.25">
      <c r="B118" s="127">
        <v>11</v>
      </c>
      <c r="C118" s="125"/>
      <c r="D118" s="125"/>
      <c r="E118" s="125"/>
      <c r="F118" s="125"/>
      <c r="G118" s="125"/>
      <c r="H118" s="130"/>
      <c r="I118" s="130"/>
    </row>
    <row r="119" spans="2:9" x14ac:dyDescent="0.25">
      <c r="B119" s="127">
        <v>12</v>
      </c>
      <c r="C119" s="125"/>
      <c r="D119" s="125"/>
      <c r="E119" s="125"/>
      <c r="F119" s="125"/>
      <c r="G119" s="125"/>
      <c r="H119" s="130"/>
      <c r="I119" s="130"/>
    </row>
    <row r="120" spans="2:9" x14ac:dyDescent="0.25">
      <c r="B120" s="17"/>
      <c r="C120" s="17"/>
      <c r="D120" s="17"/>
      <c r="E120" s="17"/>
      <c r="F120" s="17"/>
      <c r="G120" s="17"/>
      <c r="H120" s="17"/>
      <c r="I120" s="17"/>
    </row>
    <row r="121" spans="2:9" x14ac:dyDescent="0.25">
      <c r="B121" s="17"/>
      <c r="C121" s="17"/>
      <c r="D121" s="17"/>
      <c r="E121" s="17"/>
      <c r="F121" s="17"/>
      <c r="G121" s="17"/>
      <c r="H121" s="17"/>
      <c r="I121" s="17"/>
    </row>
    <row r="122" spans="2:9" x14ac:dyDescent="0.25">
      <c r="B122" s="17"/>
      <c r="C122" s="17"/>
      <c r="D122" s="17"/>
      <c r="E122" s="17"/>
      <c r="F122" s="17"/>
      <c r="G122" s="17"/>
      <c r="H122" s="17"/>
      <c r="I122" s="17"/>
    </row>
    <row r="123" spans="2:9" x14ac:dyDescent="0.25">
      <c r="B123" s="17"/>
      <c r="C123" s="17"/>
      <c r="D123" s="17"/>
      <c r="E123" s="17"/>
      <c r="F123" s="17"/>
      <c r="G123" s="17"/>
      <c r="H123" s="17"/>
      <c r="I123" s="17"/>
    </row>
    <row r="124" spans="2:9" x14ac:dyDescent="0.25">
      <c r="B124" s="17"/>
      <c r="C124" s="17"/>
      <c r="D124" s="17"/>
      <c r="E124" s="17"/>
      <c r="F124" s="17"/>
      <c r="G124" s="17"/>
      <c r="H124" s="17"/>
      <c r="I124" s="17"/>
    </row>
    <row r="125" spans="2:9" x14ac:dyDescent="0.25">
      <c r="B125" s="17"/>
      <c r="C125" s="17"/>
      <c r="D125" s="17"/>
      <c r="E125" s="17"/>
      <c r="F125" s="17"/>
      <c r="G125" s="17"/>
      <c r="H125" s="17"/>
      <c r="I125" s="17"/>
    </row>
    <row r="126" spans="2:9" x14ac:dyDescent="0.25">
      <c r="B126" s="17"/>
      <c r="C126" s="17"/>
      <c r="D126" s="17"/>
      <c r="E126" s="17"/>
      <c r="F126" s="17"/>
      <c r="G126" s="17"/>
      <c r="H126" s="17"/>
      <c r="I126" s="17"/>
    </row>
    <row r="127" spans="2:9" x14ac:dyDescent="0.25">
      <c r="B127" s="17"/>
      <c r="C127" s="17"/>
      <c r="D127" s="17"/>
      <c r="E127" s="17"/>
      <c r="F127" s="17"/>
      <c r="G127" s="17"/>
      <c r="H127" s="17"/>
      <c r="I127" s="17"/>
    </row>
    <row r="128" spans="2:9" x14ac:dyDescent="0.25">
      <c r="B128" s="17"/>
      <c r="C128" s="17"/>
      <c r="D128" s="17"/>
      <c r="E128" s="17"/>
      <c r="F128" s="17"/>
      <c r="G128" s="17"/>
      <c r="H128" s="17"/>
      <c r="I128" s="17"/>
    </row>
    <row r="129" spans="2:9" x14ac:dyDescent="0.25">
      <c r="B129" s="17"/>
      <c r="C129" s="17"/>
      <c r="D129" s="17"/>
      <c r="E129" s="17"/>
      <c r="F129" s="17"/>
      <c r="G129" s="17"/>
      <c r="H129" s="17"/>
      <c r="I129" s="17"/>
    </row>
    <row r="130" spans="2:9" x14ac:dyDescent="0.25">
      <c r="B130" s="17"/>
      <c r="C130" s="17"/>
      <c r="D130" s="17"/>
      <c r="E130" s="17"/>
      <c r="F130" s="17"/>
      <c r="G130" s="17"/>
      <c r="H130" s="17"/>
      <c r="I130" s="17"/>
    </row>
    <row r="131" spans="2:9" x14ac:dyDescent="0.25">
      <c r="B131" s="17"/>
      <c r="C131" s="17"/>
      <c r="D131" s="17"/>
      <c r="E131" s="17"/>
      <c r="F131" s="17"/>
      <c r="G131" s="17"/>
      <c r="H131" s="17"/>
      <c r="I131" s="17"/>
    </row>
    <row r="132" spans="2:9" x14ac:dyDescent="0.25">
      <c r="B132" s="17"/>
      <c r="C132" s="17"/>
      <c r="D132" s="17"/>
      <c r="E132" s="17"/>
      <c r="F132" s="17"/>
      <c r="G132" s="17"/>
      <c r="H132" s="17"/>
      <c r="I132" s="17"/>
    </row>
    <row r="133" spans="2:9" x14ac:dyDescent="0.25">
      <c r="B133" s="17"/>
      <c r="C133" s="17"/>
      <c r="D133" s="17"/>
      <c r="E133" s="17"/>
      <c r="F133" s="17"/>
      <c r="G133" s="17"/>
      <c r="H133" s="17"/>
      <c r="I133" s="17"/>
    </row>
    <row r="134" spans="2:9" x14ac:dyDescent="0.25">
      <c r="B134" s="17"/>
      <c r="C134" s="17"/>
      <c r="D134" s="17"/>
      <c r="E134" s="17"/>
      <c r="F134" s="17"/>
      <c r="G134" s="17"/>
      <c r="H134" s="17"/>
      <c r="I134" s="17"/>
    </row>
    <row r="135" spans="2:9" x14ac:dyDescent="0.25">
      <c r="B135" s="17"/>
      <c r="C135" s="17"/>
      <c r="D135" s="17"/>
      <c r="E135" s="17"/>
      <c r="F135" s="17"/>
      <c r="G135" s="17"/>
      <c r="H135" s="17"/>
      <c r="I135" s="17"/>
    </row>
    <row r="136" spans="2:9" x14ac:dyDescent="0.25">
      <c r="B136" s="17"/>
      <c r="C136" s="17"/>
      <c r="D136" s="17"/>
      <c r="E136" s="17"/>
      <c r="F136" s="17"/>
      <c r="G136" s="17"/>
      <c r="H136" s="17"/>
      <c r="I136" s="17"/>
    </row>
    <row r="137" spans="2:9" x14ac:dyDescent="0.25">
      <c r="B137" s="17"/>
      <c r="C137" s="17"/>
      <c r="D137" s="17"/>
      <c r="E137" s="17"/>
      <c r="F137" s="17"/>
      <c r="G137" s="17"/>
      <c r="H137" s="17"/>
      <c r="I137" s="17"/>
    </row>
    <row r="138" spans="2:9" x14ac:dyDescent="0.25">
      <c r="B138" s="17"/>
      <c r="C138" s="17"/>
      <c r="D138" s="17"/>
      <c r="E138" s="17"/>
      <c r="F138" s="17"/>
      <c r="G138" s="17"/>
      <c r="H138" s="17"/>
      <c r="I138" s="17"/>
    </row>
    <row r="139" spans="2:9" x14ac:dyDescent="0.25">
      <c r="B139" s="17"/>
      <c r="C139" s="17"/>
      <c r="D139" s="17"/>
      <c r="E139" s="17"/>
      <c r="F139" s="17"/>
      <c r="G139" s="17"/>
      <c r="H139" s="17"/>
      <c r="I139" s="17"/>
    </row>
    <row r="140" spans="2:9" x14ac:dyDescent="0.25">
      <c r="B140" s="17"/>
      <c r="C140" s="17"/>
      <c r="D140" s="17"/>
      <c r="E140" s="17"/>
      <c r="F140" s="17"/>
      <c r="G140" s="17"/>
      <c r="H140" s="17"/>
      <c r="I140" s="17"/>
    </row>
    <row r="141" spans="2:9" x14ac:dyDescent="0.25">
      <c r="B141" s="17"/>
      <c r="C141" s="17"/>
      <c r="D141" s="17"/>
      <c r="E141" s="17"/>
      <c r="F141" s="17"/>
      <c r="G141" s="17"/>
      <c r="H141" s="17"/>
      <c r="I141" s="17"/>
    </row>
  </sheetData>
  <mergeCells count="140">
    <mergeCell ref="B1:I1"/>
    <mergeCell ref="E3:G3"/>
    <mergeCell ref="E4:G4"/>
    <mergeCell ref="E5:G5"/>
    <mergeCell ref="E6:G6"/>
    <mergeCell ref="B89:I89"/>
    <mergeCell ref="B92:I92"/>
    <mergeCell ref="B95:I95"/>
    <mergeCell ref="B98:I98"/>
    <mergeCell ref="A17:I17"/>
    <mergeCell ref="B79:C79"/>
    <mergeCell ref="A84:I84"/>
    <mergeCell ref="H85:I87"/>
    <mergeCell ref="B8:D8"/>
    <mergeCell ref="E8:F8"/>
    <mergeCell ref="B9:D9"/>
    <mergeCell ref="E9:F9"/>
    <mergeCell ref="B18:C18"/>
    <mergeCell ref="B19:C19"/>
    <mergeCell ref="B85:B87"/>
    <mergeCell ref="D85:E87"/>
    <mergeCell ref="F85:F87"/>
    <mergeCell ref="C3:D3"/>
    <mergeCell ref="C4:D4"/>
    <mergeCell ref="C5:D5"/>
    <mergeCell ref="C6:D6"/>
    <mergeCell ref="B21:C21"/>
    <mergeCell ref="C44:D44"/>
    <mergeCell ref="B80:C80"/>
    <mergeCell ref="G65:H70"/>
    <mergeCell ref="G71:H72"/>
    <mergeCell ref="H18:I18"/>
    <mergeCell ref="H19:I19"/>
    <mergeCell ref="G23:H23"/>
    <mergeCell ref="G26:H29"/>
    <mergeCell ref="G24:H25"/>
    <mergeCell ref="I24:I25"/>
    <mergeCell ref="I26:I29"/>
    <mergeCell ref="I40:I44"/>
    <mergeCell ref="G40:H44"/>
    <mergeCell ref="I30:I33"/>
    <mergeCell ref="I65:I70"/>
    <mergeCell ref="D73:H73"/>
    <mergeCell ref="D74:H74"/>
    <mergeCell ref="B71:C71"/>
    <mergeCell ref="B72:C72"/>
    <mergeCell ref="G8:H9"/>
    <mergeCell ref="A24:A25"/>
    <mergeCell ref="B24:B25"/>
    <mergeCell ref="C24:C25"/>
    <mergeCell ref="A30:A33"/>
    <mergeCell ref="B30:B33"/>
    <mergeCell ref="C30:C33"/>
    <mergeCell ref="A26:A29"/>
    <mergeCell ref="B26:B29"/>
    <mergeCell ref="C26:C29"/>
    <mergeCell ref="A40:A43"/>
    <mergeCell ref="B40:B44"/>
    <mergeCell ref="C40:C43"/>
    <mergeCell ref="A48:A50"/>
    <mergeCell ref="I45:I64"/>
    <mergeCell ref="G53:H55"/>
    <mergeCell ref="G56:H58"/>
    <mergeCell ref="G59:H61"/>
    <mergeCell ref="G62:H64"/>
    <mergeCell ref="A65:A69"/>
    <mergeCell ref="B65:B70"/>
    <mergeCell ref="C65:C69"/>
    <mergeCell ref="A59:A61"/>
    <mergeCell ref="A62:A64"/>
    <mergeCell ref="C62:C64"/>
    <mergeCell ref="C59:D59"/>
    <mergeCell ref="C60:D60"/>
    <mergeCell ref="B45:B64"/>
    <mergeCell ref="A56:A58"/>
    <mergeCell ref="A51:A52"/>
    <mergeCell ref="C48:C50"/>
    <mergeCell ref="C61:D61"/>
    <mergeCell ref="C70:D70"/>
    <mergeCell ref="C45:D45"/>
    <mergeCell ref="C46:D46"/>
    <mergeCell ref="C47:D47"/>
    <mergeCell ref="C56:C58"/>
    <mergeCell ref="C51:C52"/>
    <mergeCell ref="A53:A55"/>
    <mergeCell ref="C53:C55"/>
    <mergeCell ref="G11:G12"/>
    <mergeCell ref="D93:E93"/>
    <mergeCell ref="D94:E94"/>
    <mergeCell ref="D96:E96"/>
    <mergeCell ref="I71:I72"/>
    <mergeCell ref="D88:E88"/>
    <mergeCell ref="D90:E90"/>
    <mergeCell ref="D91:E91"/>
    <mergeCell ref="H88:I88"/>
    <mergeCell ref="H90:I90"/>
    <mergeCell ref="H91:I91"/>
    <mergeCell ref="H93:I93"/>
    <mergeCell ref="H94:I94"/>
    <mergeCell ref="H96:I96"/>
    <mergeCell ref="G45:H47"/>
    <mergeCell ref="G48:H50"/>
    <mergeCell ref="G51:H52"/>
    <mergeCell ref="I35:I39"/>
    <mergeCell ref="G30:H33"/>
    <mergeCell ref="G34:H34"/>
    <mergeCell ref="B35:B38"/>
    <mergeCell ref="C35:C38"/>
    <mergeCell ref="G35:H38"/>
    <mergeCell ref="G39:H39"/>
    <mergeCell ref="B14:C14"/>
    <mergeCell ref="D97:E97"/>
    <mergeCell ref="D99:E99"/>
    <mergeCell ref="D100:E100"/>
    <mergeCell ref="H97:I97"/>
    <mergeCell ref="H99:I99"/>
    <mergeCell ref="H100:I100"/>
    <mergeCell ref="B77:I77"/>
    <mergeCell ref="B106:I106"/>
    <mergeCell ref="C107:D107"/>
    <mergeCell ref="H107:I107"/>
    <mergeCell ref="H108:I108"/>
    <mergeCell ref="H109:I109"/>
    <mergeCell ref="H110:I110"/>
    <mergeCell ref="H111:I111"/>
    <mergeCell ref="B78:C78"/>
    <mergeCell ref="D78:F78"/>
    <mergeCell ref="D79:F79"/>
    <mergeCell ref="G78:I78"/>
    <mergeCell ref="G79:I79"/>
    <mergeCell ref="G81:I81"/>
    <mergeCell ref="H112:I112"/>
    <mergeCell ref="H113:I113"/>
    <mergeCell ref="H114:I114"/>
    <mergeCell ref="H115:I115"/>
    <mergeCell ref="H116:I116"/>
    <mergeCell ref="H117:I117"/>
    <mergeCell ref="H118:I118"/>
    <mergeCell ref="H119:I119"/>
    <mergeCell ref="G82:I82"/>
  </mergeCells>
  <pageMargins left="0.51181102362204722" right="0.51181102362204722" top="0.74803149606299213" bottom="0.74803149606299213" header="0.31496062992125984" footer="0.31496062992125984"/>
  <pageSetup paperSize="9" scale="76" fitToHeight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ANPopov</dc:creator>
  <cp:lastModifiedBy>akovalev</cp:lastModifiedBy>
  <cp:lastPrinted>2018-08-16T11:21:22Z</cp:lastPrinted>
  <dcterms:created xsi:type="dcterms:W3CDTF">2017-05-23T08:41:28Z</dcterms:created>
  <dcterms:modified xsi:type="dcterms:W3CDTF">2018-08-16T11:23:12Z</dcterms:modified>
</cp:coreProperties>
</file>